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Kinga Lhamo\Desktop\ADS Web 2022\DAG 2022\"/>
    </mc:Choice>
  </mc:AlternateContent>
  <bookViews>
    <workbookView xWindow="0" yWindow="0" windowWidth="19200" windowHeight="5860"/>
  </bookViews>
  <sheets>
    <sheet name="DAG final format" sheetId="2" r:id="rId1"/>
  </sheets>
  <calcPr calcId="152511"/>
  <extLst>
    <ext uri="GoogleSheetsCustomDataVersion1">
      <go:sheetsCustomData xmlns:go="http://customooxmlschemas.google.com/" r:id="rId6" roundtripDataSignature="AMtx7mhhSl7aYxn6Q0CqpmZdNqWZY2f5QA=="/>
    </ext>
  </extLst>
</workbook>
</file>

<file path=xl/calcChain.xml><?xml version="1.0" encoding="utf-8"?>
<calcChain xmlns="http://schemas.openxmlformats.org/spreadsheetml/2006/main">
  <c r="D169" i="2" l="1"/>
  <c r="C169" i="2"/>
  <c r="B169" i="2"/>
  <c r="C166" i="2"/>
  <c r="B166" i="2"/>
  <c r="C129" i="2"/>
  <c r="B129" i="2"/>
  <c r="C128" i="2"/>
  <c r="C126" i="2"/>
  <c r="C127" i="2" s="1"/>
  <c r="C77" i="2"/>
  <c r="C74" i="2"/>
  <c r="D51" i="2"/>
  <c r="C51" i="2"/>
  <c r="B51" i="2"/>
</calcChain>
</file>

<file path=xl/sharedStrings.xml><?xml version="1.0" encoding="utf-8"?>
<sst xmlns="http://schemas.openxmlformats.org/spreadsheetml/2006/main" count="159" uniqueCount="149">
  <si>
    <t>INDICATORS</t>
  </si>
  <si>
    <t>Geographical Characteristics</t>
  </si>
  <si>
    <t>Area (sq. km)</t>
  </si>
  <si>
    <t>Altitude (masl.)</t>
  </si>
  <si>
    <t>Administrative Tiers (Nos.)</t>
  </si>
  <si>
    <t>Total</t>
  </si>
  <si>
    <t>…</t>
  </si>
  <si>
    <t>Population density (per sq. km)</t>
  </si>
  <si>
    <t>Consumption poverty rate  (%)</t>
  </si>
  <si>
    <t>Multi-dimensional poverty rate  (%)</t>
  </si>
  <si>
    <t>Infrastructure (Nos.)</t>
  </si>
  <si>
    <t>Sub Post</t>
  </si>
  <si>
    <t>With sheds</t>
  </si>
  <si>
    <t>Without sheds</t>
  </si>
  <si>
    <t xml:space="preserve">Ambulance </t>
  </si>
  <si>
    <t>Health Personnel (Nos.)</t>
  </si>
  <si>
    <t>Doctors</t>
  </si>
  <si>
    <t>Dungtshos (Indegenious Doctor)</t>
  </si>
  <si>
    <t>Sowai Menpa (Indegenious Medical Technicians)</t>
  </si>
  <si>
    <t>Nurses</t>
  </si>
  <si>
    <t>Technicians</t>
  </si>
  <si>
    <t>Health Indicators</t>
  </si>
  <si>
    <t>Sanitation</t>
  </si>
  <si>
    <t>Number of educational institutes (Includes pvt. Nos)</t>
  </si>
  <si>
    <t>Educational Indicators (Includes private schools)</t>
  </si>
  <si>
    <t>Pupil-teacher ratio</t>
  </si>
  <si>
    <t>NFE instructors</t>
  </si>
  <si>
    <t>NFE learners (Nos.)</t>
  </si>
  <si>
    <t>Land Registration by Type</t>
  </si>
  <si>
    <t>Dry land (acres)</t>
  </si>
  <si>
    <t>Wet land (acres)</t>
  </si>
  <si>
    <t>Orchard (acres)</t>
  </si>
  <si>
    <t>Irrigation channels  (kms)</t>
  </si>
  <si>
    <t xml:space="preserve">Functional </t>
  </si>
  <si>
    <t xml:space="preserve">Non- functional </t>
  </si>
  <si>
    <t>Power tillers (Nos.)</t>
  </si>
  <si>
    <t>Electric fencing (Nos.)</t>
  </si>
  <si>
    <t>Electric fencing (kms.)</t>
  </si>
  <si>
    <t>Farm sales shops (Nos.)</t>
  </si>
  <si>
    <t>Renewal Natural Resources (RNR)</t>
  </si>
  <si>
    <t>Forestry</t>
  </si>
  <si>
    <t>Range offices</t>
  </si>
  <si>
    <t>Nursery (Nos.)</t>
  </si>
  <si>
    <t>Protected areas (areas)</t>
  </si>
  <si>
    <t>Labour force (Nos.)</t>
  </si>
  <si>
    <t xml:space="preserve">    Male</t>
  </si>
  <si>
    <t xml:space="preserve">    Female</t>
  </si>
  <si>
    <t>Un-employed (Nos.)</t>
  </si>
  <si>
    <t>Population involved in agriculture (%)</t>
  </si>
  <si>
    <t>Un-employment rate</t>
  </si>
  <si>
    <t>Labour force participation rate</t>
  </si>
  <si>
    <t>Dzongkhag roads</t>
  </si>
  <si>
    <t>Thromde roads</t>
  </si>
  <si>
    <t>Gewog connectivity roads</t>
  </si>
  <si>
    <t>Farm roads</t>
  </si>
  <si>
    <t>Forest roads</t>
  </si>
  <si>
    <t xml:space="preserve">Cable TV operators </t>
  </si>
  <si>
    <t>Taxis (Nos.)</t>
  </si>
  <si>
    <t>Buses operating (Nos.)</t>
  </si>
  <si>
    <t>Trade, hotels and restaurents</t>
  </si>
  <si>
    <t>Industries</t>
  </si>
  <si>
    <t>Constructions</t>
  </si>
  <si>
    <t>Tourists visited</t>
  </si>
  <si>
    <t>Households electrified (%)</t>
  </si>
  <si>
    <t>Units consumed (MU)</t>
  </si>
  <si>
    <t>Religious institutions</t>
  </si>
  <si>
    <t>Religious monuments</t>
  </si>
  <si>
    <t xml:space="preserve"> Budget outlay (Revised)</t>
  </si>
  <si>
    <t xml:space="preserve">     Current</t>
  </si>
  <si>
    <t xml:space="preserve">     Capital</t>
  </si>
  <si>
    <t xml:space="preserve"> Expenditure</t>
  </si>
  <si>
    <t>YEAR</t>
  </si>
  <si>
    <t>1. GENERAL</t>
  </si>
  <si>
    <t>210 to 2600</t>
  </si>
  <si>
    <t>Dungkhags</t>
  </si>
  <si>
    <t>1 (Umling)</t>
  </si>
  <si>
    <t>Gewogs</t>
  </si>
  <si>
    <t>Chiwogs</t>
  </si>
  <si>
    <t>Villages</t>
  </si>
  <si>
    <t>Gungtong</t>
  </si>
  <si>
    <t>2. POPULATION (Projected)</t>
  </si>
  <si>
    <t xml:space="preserve">  Male </t>
  </si>
  <si>
    <t xml:space="preserve">  Female</t>
  </si>
  <si>
    <t>3. POVERTY RATE (TERMINAL)</t>
  </si>
  <si>
    <t>4. HEALTH</t>
  </si>
  <si>
    <t>Hospitals</t>
  </si>
  <si>
    <t>Indigenous Units</t>
  </si>
  <si>
    <t xml:space="preserve">Basic Health Units (BHUs) </t>
  </si>
  <si>
    <t xml:space="preserve">  BHU I</t>
  </si>
  <si>
    <t xml:space="preserve">  BHU II</t>
  </si>
  <si>
    <t>Outreach clinics</t>
  </si>
  <si>
    <t>Infant mortality rate (Per 1,000 live births)</t>
  </si>
  <si>
    <t>Crude birth rate (Per 1,000 population)</t>
  </si>
  <si>
    <t>Crude death rate (Per 1,000 population)</t>
  </si>
  <si>
    <t>Maternal mortality rate (%)</t>
  </si>
  <si>
    <t>Doctors per bed</t>
  </si>
  <si>
    <t>Birth attended by trained personnel (%)</t>
  </si>
  <si>
    <t>Under one immunization coverage (%)</t>
  </si>
  <si>
    <t xml:space="preserve">Rural water supply coverage (%) </t>
  </si>
  <si>
    <t>Rural population access to safe drinking water supplies (%)</t>
  </si>
  <si>
    <t>Rural population access to improved sanitation (%)</t>
  </si>
  <si>
    <t>5. EDUCATION</t>
  </si>
  <si>
    <t>Tertiary institutes under RUB</t>
  </si>
  <si>
    <t>Central schools</t>
  </si>
  <si>
    <t xml:space="preserve">Higher secondary schools </t>
  </si>
  <si>
    <t>Middle secondary schools</t>
  </si>
  <si>
    <t xml:space="preserve">Lower secondary schools </t>
  </si>
  <si>
    <t xml:space="preserve">Primary schools </t>
  </si>
  <si>
    <t>Extended class room</t>
  </si>
  <si>
    <t>Non-formal education centres</t>
  </si>
  <si>
    <t>ECCD</t>
  </si>
  <si>
    <t>Other Institutes(Zorigchusum)</t>
  </si>
  <si>
    <t>School enrolment (Nos.)</t>
  </si>
  <si>
    <t xml:space="preserve">  Male</t>
  </si>
  <si>
    <t>Teachers (Nos.)</t>
  </si>
  <si>
    <t>6. AGRICULTURE</t>
  </si>
  <si>
    <t>Agriculture extension centres</t>
  </si>
  <si>
    <t>Agriculture seed production farms</t>
  </si>
  <si>
    <t>RNR extension centres (Nos.)</t>
  </si>
  <si>
    <t>Livestock (No.)</t>
  </si>
  <si>
    <t>Veterinary hospitals</t>
  </si>
  <si>
    <t>Livestock extension centres</t>
  </si>
  <si>
    <t>Regional veterinary laboratories</t>
  </si>
  <si>
    <t>Fishery farms</t>
  </si>
  <si>
    <t>Poultry farms</t>
  </si>
  <si>
    <t>Milk processing unit</t>
  </si>
  <si>
    <t xml:space="preserve">Piggery farms </t>
  </si>
  <si>
    <t>Territorial Division HQs</t>
  </si>
  <si>
    <t>Beat offices</t>
  </si>
  <si>
    <t>Community forest (Ha)</t>
  </si>
  <si>
    <t>Forest cover  (%)</t>
  </si>
  <si>
    <t>7. EMPLOYMENT</t>
  </si>
  <si>
    <t>8. TRANSPORT &amp; COMMUNICATION</t>
  </si>
  <si>
    <t>Length of road (Kms.)</t>
  </si>
  <si>
    <t>Motorable bridges (Nos.)</t>
  </si>
  <si>
    <t>Non-motorable bridges (Nos.)</t>
  </si>
  <si>
    <t>Telephone connections (Nos.)</t>
  </si>
  <si>
    <t>Internet lease line connections (Nos.)</t>
  </si>
  <si>
    <t>Internet broadband connection (Nos.)</t>
  </si>
  <si>
    <t>9. TRADE &amp; INDUSTRIES (Nos.)</t>
  </si>
  <si>
    <t>10. TOURISM (Nos.)</t>
  </si>
  <si>
    <t>11. ELECTRICITY</t>
  </si>
  <si>
    <t>12. RELIGION &amp; CULTURE (Nos.)</t>
  </si>
  <si>
    <t>13. PUBLIC FINANCE-Financial Year (Mill. Nu.)</t>
  </si>
  <si>
    <t>2019-20</t>
  </si>
  <si>
    <t>2020-21</t>
  </si>
  <si>
    <t>2021-22</t>
  </si>
  <si>
    <t xml:space="preserve">Dzongkhag at A Glance </t>
  </si>
  <si>
    <t xml:space="preserve">  Sarpang Dzongkhag,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</si>
</sst>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2" x14ac:knownFonts="1">
    <font>
      <sz val="11"/>
      <color theme="1"/>
      <name val="Calibri"/>
      <scheme val="minor"/>
    </font>
    <font>
      <sz val="11"/>
      <color theme="1"/>
      <name val="Calibri"/>
    </font>
    <font>
      <sz val="10"/>
      <color theme="1"/>
      <name val="Bookman Old Style"/>
      <family val="1"/>
    </font>
    <font>
      <b/>
      <sz val="10"/>
      <color theme="1"/>
      <name val="Bookman Old Style"/>
      <family val="1"/>
    </font>
    <font>
      <b/>
      <sz val="20"/>
      <color theme="1"/>
      <name val="Bookman Old Style"/>
      <family val="1"/>
    </font>
    <font>
      <sz val="20"/>
      <color theme="1"/>
      <name val="Calibri"/>
      <family val="2"/>
      <scheme val="minor"/>
    </font>
    <font>
      <sz val="10"/>
      <name val="Calibri"/>
      <family val="2"/>
    </font>
    <font>
      <b/>
      <u/>
      <sz val="10"/>
      <color theme="1"/>
      <name val="Bookman Old Style"/>
      <family val="1"/>
    </font>
    <font>
      <b/>
      <i/>
      <sz val="10"/>
      <color theme="1"/>
      <name val="Bookman Old Style"/>
      <family val="1"/>
    </font>
    <font>
      <sz val="10"/>
      <color theme="1"/>
      <name val="Calibri"/>
      <family val="2"/>
      <scheme val="minor"/>
    </font>
    <font>
      <sz val="10"/>
      <color theme="1"/>
      <name val="Calibri"/>
      <family val="2"/>
    </font>
    <font>
      <b/>
      <i/>
      <u/>
      <sz val="10"/>
      <color theme="1"/>
      <name val="Bookman Old Style"/>
      <family val="1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</fills>
  <borders count="2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 applyFont="1" applyAlignment="1"/>
    <xf numFmtId="0" fontId="1" fillId="0" borderId="0" xfId="0" applyFont="1" applyAlignment="1"/>
    <xf numFmtId="4" fontId="1" fillId="0" borderId="0" xfId="0" applyNumberFormat="1" applyFont="1" applyAlignment="1"/>
    <xf numFmtId="0" fontId="2" fillId="0" borderId="2" xfId="0" applyFont="1" applyBorder="1" applyAlignment="1">
      <alignment horizontal="right"/>
    </xf>
    <xf numFmtId="164" fontId="2" fillId="0" borderId="2" xfId="0" applyNumberFormat="1" applyFont="1" applyBorder="1" applyAlignment="1">
      <alignment horizontal="right"/>
    </xf>
    <xf numFmtId="3" fontId="2" fillId="0" borderId="2" xfId="0" applyNumberFormat="1" applyFont="1" applyBorder="1" applyAlignment="1">
      <alignment horizontal="right"/>
    </xf>
    <xf numFmtId="0" fontId="7" fillId="0" borderId="11" xfId="0" applyFont="1" applyBorder="1" applyAlignment="1"/>
    <xf numFmtId="0" fontId="8" fillId="0" borderId="12" xfId="0" applyFont="1" applyBorder="1" applyAlignment="1"/>
    <xf numFmtId="0" fontId="2" fillId="0" borderId="12" xfId="0" applyFont="1" applyBorder="1" applyAlignment="1"/>
    <xf numFmtId="0" fontId="9" fillId="0" borderId="12" xfId="0" applyFont="1" applyBorder="1" applyAlignment="1"/>
    <xf numFmtId="0" fontId="7" fillId="0" borderId="12" xfId="0" applyFont="1" applyBorder="1" applyAlignment="1"/>
    <xf numFmtId="0" fontId="3" fillId="0" borderId="3" xfId="0" applyFont="1" applyBorder="1" applyAlignment="1">
      <alignment horizontal="right"/>
    </xf>
    <xf numFmtId="0" fontId="3" fillId="0" borderId="2" xfId="0" applyFont="1" applyBorder="1" applyAlignment="1">
      <alignment horizontal="right"/>
    </xf>
    <xf numFmtId="0" fontId="3" fillId="0" borderId="4" xfId="0" applyFont="1" applyBorder="1" applyAlignment="1">
      <alignment horizontal="right"/>
    </xf>
    <xf numFmtId="3" fontId="2" fillId="0" borderId="3" xfId="0" applyNumberFormat="1" applyFont="1" applyBorder="1" applyAlignment="1">
      <alignment horizontal="right"/>
    </xf>
    <xf numFmtId="3" fontId="2" fillId="0" borderId="4" xfId="0" applyNumberFormat="1" applyFont="1" applyBorder="1" applyAlignment="1">
      <alignment horizontal="right"/>
    </xf>
    <xf numFmtId="1" fontId="2" fillId="0" borderId="3" xfId="0" applyNumberFormat="1" applyFont="1" applyBorder="1" applyAlignment="1">
      <alignment horizontal="right"/>
    </xf>
    <xf numFmtId="1" fontId="2" fillId="0" borderId="2" xfId="0" applyNumberFormat="1" applyFont="1" applyBorder="1" applyAlignment="1">
      <alignment horizontal="right"/>
    </xf>
    <xf numFmtId="1" fontId="2" fillId="0" borderId="4" xfId="0" applyNumberFormat="1" applyFont="1" applyBorder="1" applyAlignment="1">
      <alignment horizontal="right"/>
    </xf>
    <xf numFmtId="0" fontId="10" fillId="0" borderId="12" xfId="0" applyFont="1" applyBorder="1" applyAlignment="1"/>
    <xf numFmtId="0" fontId="2" fillId="0" borderId="3" xfId="0" applyFont="1" applyBorder="1" applyAlignment="1">
      <alignment horizontal="right"/>
    </xf>
    <xf numFmtId="0" fontId="2" fillId="0" borderId="4" xfId="0" applyFont="1" applyBorder="1" applyAlignment="1">
      <alignment horizontal="right"/>
    </xf>
    <xf numFmtId="0" fontId="8" fillId="0" borderId="3" xfId="0" applyFont="1" applyBorder="1" applyAlignment="1">
      <alignment horizontal="right"/>
    </xf>
    <xf numFmtId="4" fontId="2" fillId="0" borderId="4" xfId="0" applyNumberFormat="1" applyFont="1" applyBorder="1" applyAlignment="1">
      <alignment horizontal="right"/>
    </xf>
    <xf numFmtId="0" fontId="11" fillId="0" borderId="12" xfId="0" applyFont="1" applyBorder="1" applyAlignment="1"/>
    <xf numFmtId="0" fontId="2" fillId="2" borderId="3" xfId="0" applyFont="1" applyFill="1" applyBorder="1" applyAlignment="1">
      <alignment horizontal="right"/>
    </xf>
    <xf numFmtId="0" fontId="2" fillId="2" borderId="2" xfId="0" applyFont="1" applyFill="1" applyBorder="1" applyAlignment="1">
      <alignment horizontal="right"/>
    </xf>
    <xf numFmtId="0" fontId="2" fillId="2" borderId="4" xfId="0" applyFont="1" applyFill="1" applyBorder="1" applyAlignment="1">
      <alignment horizontal="right"/>
    </xf>
    <xf numFmtId="4" fontId="2" fillId="0" borderId="3" xfId="0" applyNumberFormat="1" applyFont="1" applyBorder="1" applyAlignment="1">
      <alignment horizontal="right"/>
    </xf>
    <xf numFmtId="4" fontId="2" fillId="0" borderId="2" xfId="0" applyNumberFormat="1" applyFont="1" applyBorder="1" applyAlignment="1">
      <alignment horizontal="right"/>
    </xf>
    <xf numFmtId="164" fontId="2" fillId="0" borderId="3" xfId="0" applyNumberFormat="1" applyFont="1" applyBorder="1" applyAlignment="1">
      <alignment horizontal="right"/>
    </xf>
    <xf numFmtId="164" fontId="2" fillId="0" borderId="4" xfId="0" applyNumberFormat="1" applyFont="1" applyBorder="1" applyAlignment="1">
      <alignment horizontal="right"/>
    </xf>
    <xf numFmtId="0" fontId="2" fillId="0" borderId="13" xfId="0" applyFont="1" applyBorder="1" applyAlignment="1"/>
    <xf numFmtId="0" fontId="2" fillId="0" borderId="5" xfId="0" applyFont="1" applyBorder="1" applyAlignment="1">
      <alignment horizontal="right"/>
    </xf>
    <xf numFmtId="0" fontId="2" fillId="0" borderId="6" xfId="0" applyFont="1" applyBorder="1" applyAlignment="1">
      <alignment horizontal="right"/>
    </xf>
    <xf numFmtId="0" fontId="2" fillId="0" borderId="7" xfId="0" applyFont="1" applyBorder="1" applyAlignment="1">
      <alignment horizontal="right"/>
    </xf>
    <xf numFmtId="0" fontId="10" fillId="0" borderId="0" xfId="0" applyFont="1" applyAlignment="1"/>
    <xf numFmtId="0" fontId="2" fillId="0" borderId="12" xfId="0" applyFont="1" applyBorder="1" applyAlignment="1">
      <alignment wrapText="1"/>
    </xf>
    <xf numFmtId="0" fontId="6" fillId="0" borderId="14" xfId="0" applyFont="1" applyBorder="1" applyAlignment="1">
      <alignment horizontal="center"/>
    </xf>
    <xf numFmtId="0" fontId="6" fillId="0" borderId="15" xfId="0" applyFont="1" applyBorder="1" applyAlignment="1">
      <alignment horizontal="center"/>
    </xf>
    <xf numFmtId="0" fontId="6" fillId="0" borderId="16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6" fillId="0" borderId="2" xfId="0" applyFont="1" applyBorder="1"/>
    <xf numFmtId="0" fontId="6" fillId="0" borderId="4" xfId="0" applyFont="1" applyBorder="1"/>
    <xf numFmtId="0" fontId="10" fillId="2" borderId="3" xfId="0" applyFont="1" applyFill="1" applyBorder="1" applyAlignment="1">
      <alignment horizontal="center"/>
    </xf>
    <xf numFmtId="0" fontId="2" fillId="0" borderId="3" xfId="0" applyFont="1" applyBorder="1" applyAlignment="1">
      <alignment horizontal="center"/>
    </xf>
    <xf numFmtId="3" fontId="2" fillId="0" borderId="3" xfId="0" applyNumberFormat="1" applyFont="1" applyBorder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 applyAlignment="1"/>
    <xf numFmtId="0" fontId="4" fillId="0" borderId="0" xfId="0" applyFont="1" applyBorder="1" applyAlignment="1">
      <alignment horizontal="center" vertical="top"/>
    </xf>
    <xf numFmtId="0" fontId="6" fillId="0" borderId="17" xfId="0" applyFont="1" applyBorder="1" applyAlignment="1">
      <alignment horizontal="center"/>
    </xf>
    <xf numFmtId="0" fontId="6" fillId="0" borderId="18" xfId="0" applyFont="1" applyBorder="1" applyAlignment="1">
      <alignment horizontal="center"/>
    </xf>
    <xf numFmtId="0" fontId="6" fillId="0" borderId="19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6" fillId="0" borderId="9" xfId="0" applyFont="1" applyBorder="1" applyAlignment="1">
      <alignment vertical="center"/>
    </xf>
    <xf numFmtId="0" fontId="6" fillId="0" borderId="10" xfId="0" applyFont="1" applyBorder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customschemas.google.com/relationships/workbookmetadata" Target="metadata"/><Relationship Id="rId10" Type="http://schemas.openxmlformats.org/officeDocument/2006/relationships/calcChain" Target="calcChain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020"/>
  <sheetViews>
    <sheetView showGridLines="0" tabSelected="1" workbookViewId="0">
      <selection activeCell="A3" sqref="A3:D3"/>
    </sheetView>
  </sheetViews>
  <sheetFormatPr defaultColWidth="14.453125" defaultRowHeight="15" customHeight="1" x14ac:dyDescent="0.35"/>
  <cols>
    <col min="1" max="1" width="52.36328125" customWidth="1"/>
    <col min="2" max="4" width="11.6328125" customWidth="1"/>
    <col min="5" max="26" width="8.81640625" customWidth="1"/>
  </cols>
  <sheetData>
    <row r="1" spans="1:26" ht="41.25" customHeight="1" x14ac:dyDescent="0.6">
      <c r="A1" s="47" t="s">
        <v>147</v>
      </c>
      <c r="B1" s="48"/>
      <c r="C1" s="48"/>
      <c r="D1" s="48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35.5" customHeight="1" thickBot="1" x14ac:dyDescent="0.4">
      <c r="A2" s="49" t="s">
        <v>148</v>
      </c>
      <c r="B2" s="49"/>
      <c r="C2" s="49"/>
      <c r="D2" s="49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21.5" customHeight="1" thickBot="1" x14ac:dyDescent="0.4">
      <c r="A3" s="53" t="s">
        <v>0</v>
      </c>
      <c r="B3" s="54" t="s">
        <v>71</v>
      </c>
      <c r="C3" s="55"/>
      <c r="D3" s="56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9" customHeight="1" x14ac:dyDescent="0.35">
      <c r="A4" s="6" t="s">
        <v>72</v>
      </c>
      <c r="B4" s="50"/>
      <c r="C4" s="51"/>
      <c r="D4" s="52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9" customHeight="1" x14ac:dyDescent="0.35">
      <c r="A5" s="7" t="s">
        <v>1</v>
      </c>
      <c r="B5" s="41">
        <v>2022</v>
      </c>
      <c r="C5" s="42"/>
      <c r="D5" s="43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9" customHeight="1" x14ac:dyDescent="0.35">
      <c r="A6" s="8" t="s">
        <v>2</v>
      </c>
      <c r="B6" s="46">
        <v>1682</v>
      </c>
      <c r="C6" s="42"/>
      <c r="D6" s="43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19" customHeight="1" x14ac:dyDescent="0.35">
      <c r="A7" s="8" t="s">
        <v>3</v>
      </c>
      <c r="B7" s="45" t="s">
        <v>73</v>
      </c>
      <c r="C7" s="42"/>
      <c r="D7" s="43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9" customHeight="1" x14ac:dyDescent="0.35">
      <c r="A8" s="9"/>
      <c r="B8" s="38"/>
      <c r="C8" s="39"/>
      <c r="D8" s="40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9" customHeight="1" x14ac:dyDescent="0.35">
      <c r="A9" s="7" t="s">
        <v>4</v>
      </c>
      <c r="B9" s="41">
        <v>2022</v>
      </c>
      <c r="C9" s="42"/>
      <c r="D9" s="43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19" customHeight="1" x14ac:dyDescent="0.35">
      <c r="A10" s="8" t="s">
        <v>74</v>
      </c>
      <c r="B10" s="45" t="s">
        <v>75</v>
      </c>
      <c r="C10" s="42"/>
      <c r="D10" s="43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19" customHeight="1" x14ac:dyDescent="0.35">
      <c r="A11" s="8" t="s">
        <v>76</v>
      </c>
      <c r="B11" s="45">
        <v>12</v>
      </c>
      <c r="C11" s="42"/>
      <c r="D11" s="43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19" customHeight="1" x14ac:dyDescent="0.35">
      <c r="A12" s="8" t="s">
        <v>77</v>
      </c>
      <c r="B12" s="45">
        <v>61</v>
      </c>
      <c r="C12" s="42"/>
      <c r="D12" s="43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19" customHeight="1" x14ac:dyDescent="0.35">
      <c r="A13" s="8" t="s">
        <v>78</v>
      </c>
      <c r="B13" s="45">
        <v>198</v>
      </c>
      <c r="C13" s="42"/>
      <c r="D13" s="43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19" customHeight="1" x14ac:dyDescent="0.35">
      <c r="A14" s="8" t="s">
        <v>79</v>
      </c>
      <c r="B14" s="45">
        <v>27</v>
      </c>
      <c r="C14" s="42"/>
      <c r="D14" s="43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19" customHeight="1" x14ac:dyDescent="0.35">
      <c r="A15" s="9"/>
      <c r="B15" s="38"/>
      <c r="C15" s="39"/>
      <c r="D15" s="40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19" customHeight="1" x14ac:dyDescent="0.35">
      <c r="A16" s="10" t="s">
        <v>80</v>
      </c>
      <c r="B16" s="11">
        <v>2020</v>
      </c>
      <c r="C16" s="12">
        <v>2021</v>
      </c>
      <c r="D16" s="13">
        <v>2022</v>
      </c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19" customHeight="1" x14ac:dyDescent="0.35">
      <c r="A17" s="8" t="s">
        <v>5</v>
      </c>
      <c r="B17" s="14">
        <v>47382</v>
      </c>
      <c r="C17" s="5">
        <v>48081</v>
      </c>
      <c r="D17" s="15">
        <v>49473</v>
      </c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19" customHeight="1" x14ac:dyDescent="0.35">
      <c r="A18" s="8" t="s">
        <v>81</v>
      </c>
      <c r="B18" s="14">
        <v>24685</v>
      </c>
      <c r="C18" s="5">
        <v>25023</v>
      </c>
      <c r="D18" s="15">
        <v>25696</v>
      </c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19" customHeight="1" x14ac:dyDescent="0.35">
      <c r="A19" s="8" t="s">
        <v>82</v>
      </c>
      <c r="B19" s="14">
        <v>22697</v>
      </c>
      <c r="C19" s="5">
        <v>23058</v>
      </c>
      <c r="D19" s="15">
        <v>23777</v>
      </c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19" customHeight="1" x14ac:dyDescent="0.35">
      <c r="A20" s="8" t="s">
        <v>7</v>
      </c>
      <c r="B20" s="16">
        <v>29</v>
      </c>
      <c r="C20" s="17">
        <v>29</v>
      </c>
      <c r="D20" s="18">
        <v>29</v>
      </c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19" customHeight="1" x14ac:dyDescent="0.35">
      <c r="A21" s="19"/>
      <c r="B21" s="38"/>
      <c r="C21" s="39"/>
      <c r="D21" s="40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19" customHeight="1" x14ac:dyDescent="0.35">
      <c r="A22" s="10" t="s">
        <v>83</v>
      </c>
      <c r="B22" s="41">
        <v>2017</v>
      </c>
      <c r="C22" s="42"/>
      <c r="D22" s="43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19" customHeight="1" x14ac:dyDescent="0.35">
      <c r="A23" s="8" t="s">
        <v>8</v>
      </c>
      <c r="B23" s="44">
        <v>12.1</v>
      </c>
      <c r="C23" s="42"/>
      <c r="D23" s="43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19" customHeight="1" x14ac:dyDescent="0.35">
      <c r="A24" s="8" t="s">
        <v>9</v>
      </c>
      <c r="B24" s="44">
        <v>2.7E-2</v>
      </c>
      <c r="C24" s="42"/>
      <c r="D24" s="43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19" customHeight="1" x14ac:dyDescent="0.35">
      <c r="A25" s="9"/>
      <c r="B25" s="38"/>
      <c r="C25" s="39"/>
      <c r="D25" s="40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9" customHeight="1" x14ac:dyDescent="0.35">
      <c r="A26" s="10" t="s">
        <v>84</v>
      </c>
      <c r="B26" s="38"/>
      <c r="C26" s="39"/>
      <c r="D26" s="40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19" customHeight="1" x14ac:dyDescent="0.35">
      <c r="A27" s="7" t="s">
        <v>10</v>
      </c>
      <c r="B27" s="11">
        <v>2020</v>
      </c>
      <c r="C27" s="12">
        <v>2021</v>
      </c>
      <c r="D27" s="13">
        <v>2022</v>
      </c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19" customHeight="1" x14ac:dyDescent="0.35">
      <c r="A28" s="8" t="s">
        <v>85</v>
      </c>
      <c r="B28" s="20">
        <v>1</v>
      </c>
      <c r="C28" s="3">
        <v>1</v>
      </c>
      <c r="D28" s="21">
        <v>1</v>
      </c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19" customHeight="1" x14ac:dyDescent="0.35">
      <c r="A29" s="8" t="s">
        <v>86</v>
      </c>
      <c r="B29" s="20">
        <v>2</v>
      </c>
      <c r="C29" s="3">
        <v>2</v>
      </c>
      <c r="D29" s="21">
        <v>2</v>
      </c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19" customHeight="1" x14ac:dyDescent="0.35">
      <c r="A30" s="8" t="s">
        <v>87</v>
      </c>
      <c r="B30" s="20">
        <v>12</v>
      </c>
      <c r="C30" s="3">
        <v>12</v>
      </c>
      <c r="D30" s="21">
        <v>12</v>
      </c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19" customHeight="1" x14ac:dyDescent="0.35">
      <c r="A31" s="8" t="s">
        <v>88</v>
      </c>
      <c r="B31" s="20">
        <v>2</v>
      </c>
      <c r="C31" s="3">
        <v>2</v>
      </c>
      <c r="D31" s="21">
        <v>2</v>
      </c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9" customHeight="1" x14ac:dyDescent="0.35">
      <c r="A32" s="8" t="s">
        <v>89</v>
      </c>
      <c r="B32" s="20">
        <v>10</v>
      </c>
      <c r="C32" s="3">
        <v>10</v>
      </c>
      <c r="D32" s="21">
        <v>10</v>
      </c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19" customHeight="1" x14ac:dyDescent="0.35">
      <c r="A33" s="8" t="s">
        <v>11</v>
      </c>
      <c r="B33" s="20">
        <v>1</v>
      </c>
      <c r="C33" s="3">
        <v>1</v>
      </c>
      <c r="D33" s="21">
        <v>1</v>
      </c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9" customHeight="1" x14ac:dyDescent="0.35">
      <c r="A34" s="8" t="s">
        <v>90</v>
      </c>
      <c r="B34" s="20">
        <v>13</v>
      </c>
      <c r="C34" s="3">
        <v>13</v>
      </c>
      <c r="D34" s="21">
        <v>13</v>
      </c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9" customHeight="1" x14ac:dyDescent="0.35">
      <c r="A35" s="8" t="s">
        <v>12</v>
      </c>
      <c r="B35" s="20">
        <v>11</v>
      </c>
      <c r="C35" s="3">
        <v>11</v>
      </c>
      <c r="D35" s="21">
        <v>11</v>
      </c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19" customHeight="1" x14ac:dyDescent="0.35">
      <c r="A36" s="8" t="s">
        <v>13</v>
      </c>
      <c r="B36" s="20">
        <v>2</v>
      </c>
      <c r="C36" s="3">
        <v>2</v>
      </c>
      <c r="D36" s="21">
        <v>2</v>
      </c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19" customHeight="1" x14ac:dyDescent="0.35">
      <c r="A37" s="8" t="s">
        <v>14</v>
      </c>
      <c r="B37" s="20">
        <v>13</v>
      </c>
      <c r="C37" s="3">
        <v>13</v>
      </c>
      <c r="D37" s="21">
        <v>13</v>
      </c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19" customHeight="1" x14ac:dyDescent="0.35">
      <c r="A38" s="9"/>
      <c r="B38" s="38"/>
      <c r="C38" s="39"/>
      <c r="D38" s="40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9" customHeight="1" x14ac:dyDescent="0.35">
      <c r="A39" s="7" t="s">
        <v>15</v>
      </c>
      <c r="B39" s="11">
        <v>2020</v>
      </c>
      <c r="C39" s="12">
        <v>2021</v>
      </c>
      <c r="D39" s="13">
        <v>2022</v>
      </c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19" customHeight="1" x14ac:dyDescent="0.35">
      <c r="A40" s="8" t="s">
        <v>16</v>
      </c>
      <c r="B40" s="20">
        <v>39</v>
      </c>
      <c r="C40" s="3">
        <v>39</v>
      </c>
      <c r="D40" s="21">
        <v>39</v>
      </c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19" customHeight="1" x14ac:dyDescent="0.35">
      <c r="A41" s="8" t="s">
        <v>17</v>
      </c>
      <c r="B41" s="20">
        <v>3</v>
      </c>
      <c r="C41" s="3">
        <v>3</v>
      </c>
      <c r="D41" s="21">
        <v>3</v>
      </c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19" customHeight="1" x14ac:dyDescent="0.35">
      <c r="A42" s="8" t="s">
        <v>18</v>
      </c>
      <c r="B42" s="20">
        <v>6</v>
      </c>
      <c r="C42" s="3">
        <v>6</v>
      </c>
      <c r="D42" s="21">
        <v>6</v>
      </c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19" customHeight="1" x14ac:dyDescent="0.35">
      <c r="A43" s="8" t="s">
        <v>19</v>
      </c>
      <c r="B43" s="20">
        <v>150</v>
      </c>
      <c r="C43" s="3">
        <v>150</v>
      </c>
      <c r="D43" s="21">
        <v>150</v>
      </c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19" customHeight="1" x14ac:dyDescent="0.35">
      <c r="A44" s="8" t="s">
        <v>20</v>
      </c>
      <c r="B44" s="20">
        <v>106</v>
      </c>
      <c r="C44" s="3">
        <v>106</v>
      </c>
      <c r="D44" s="21">
        <v>106</v>
      </c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9" customHeight="1" x14ac:dyDescent="0.35">
      <c r="A45" s="9"/>
      <c r="B45" s="38"/>
      <c r="C45" s="39"/>
      <c r="D45" s="40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19" customHeight="1" x14ac:dyDescent="0.35">
      <c r="A46" s="7" t="s">
        <v>21</v>
      </c>
      <c r="B46" s="11">
        <v>2020</v>
      </c>
      <c r="C46" s="12">
        <v>2021</v>
      </c>
      <c r="D46" s="13">
        <v>2022</v>
      </c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9" customHeight="1" x14ac:dyDescent="0.35">
      <c r="A47" s="8" t="s">
        <v>91</v>
      </c>
      <c r="B47" s="20">
        <v>1.8</v>
      </c>
      <c r="C47" s="3">
        <v>1.8</v>
      </c>
      <c r="D47" s="21">
        <v>1.8</v>
      </c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19" customHeight="1" x14ac:dyDescent="0.35">
      <c r="A48" s="8" t="s">
        <v>92</v>
      </c>
      <c r="B48" s="20">
        <v>14.65</v>
      </c>
      <c r="C48" s="3">
        <v>14.65</v>
      </c>
      <c r="D48" s="21">
        <v>14.65</v>
      </c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9" customHeight="1" x14ac:dyDescent="0.35">
      <c r="A49" s="8" t="s">
        <v>93</v>
      </c>
      <c r="B49" s="20">
        <v>3.21</v>
      </c>
      <c r="C49" s="3">
        <v>3.21</v>
      </c>
      <c r="D49" s="21">
        <v>3.21</v>
      </c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19" customHeight="1" x14ac:dyDescent="0.35">
      <c r="A50" s="8" t="s">
        <v>94</v>
      </c>
      <c r="B50" s="20">
        <v>0</v>
      </c>
      <c r="C50" s="3">
        <v>0</v>
      </c>
      <c r="D50" s="21">
        <v>0</v>
      </c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9" customHeight="1" x14ac:dyDescent="0.35">
      <c r="A51" s="8" t="s">
        <v>95</v>
      </c>
      <c r="B51" s="16">
        <f t="shared" ref="B51:D51" si="0">180/39</f>
        <v>4.615384615384615</v>
      </c>
      <c r="C51" s="17">
        <f t="shared" si="0"/>
        <v>4.615384615384615</v>
      </c>
      <c r="D51" s="18">
        <f t="shared" si="0"/>
        <v>4.615384615384615</v>
      </c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19" customHeight="1" x14ac:dyDescent="0.35">
      <c r="A52" s="8" t="s">
        <v>96</v>
      </c>
      <c r="B52" s="20">
        <v>99.5</v>
      </c>
      <c r="C52" s="3">
        <v>99.7</v>
      </c>
      <c r="D52" s="21">
        <v>99.7</v>
      </c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19" customHeight="1" x14ac:dyDescent="0.35">
      <c r="A53" s="8" t="s">
        <v>97</v>
      </c>
      <c r="B53" s="20">
        <v>100</v>
      </c>
      <c r="C53" s="3">
        <v>100</v>
      </c>
      <c r="D53" s="21">
        <v>100</v>
      </c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19" customHeight="1" x14ac:dyDescent="0.35">
      <c r="A54" s="9"/>
      <c r="B54" s="38"/>
      <c r="C54" s="39"/>
      <c r="D54" s="40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19" customHeight="1" x14ac:dyDescent="0.35">
      <c r="A55" s="7" t="s">
        <v>22</v>
      </c>
      <c r="B55" s="11">
        <v>2020</v>
      </c>
      <c r="C55" s="12">
        <v>2021</v>
      </c>
      <c r="D55" s="13">
        <v>2022</v>
      </c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9" customHeight="1" x14ac:dyDescent="0.35">
      <c r="A56" s="8" t="s">
        <v>98</v>
      </c>
      <c r="B56" s="20">
        <v>99.5</v>
      </c>
      <c r="C56" s="3">
        <v>99</v>
      </c>
      <c r="D56" s="21">
        <v>99</v>
      </c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27" customHeight="1" x14ac:dyDescent="0.35">
      <c r="A57" s="37" t="s">
        <v>99</v>
      </c>
      <c r="B57" s="20">
        <v>99.8</v>
      </c>
      <c r="C57" s="3">
        <v>99</v>
      </c>
      <c r="D57" s="21">
        <v>99</v>
      </c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9" customHeight="1" x14ac:dyDescent="0.35">
      <c r="A58" s="8" t="s">
        <v>100</v>
      </c>
      <c r="B58" s="20">
        <v>90</v>
      </c>
      <c r="C58" s="3">
        <v>90.4</v>
      </c>
      <c r="D58" s="21">
        <v>90.4</v>
      </c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9" customHeight="1" x14ac:dyDescent="0.35">
      <c r="A59" s="9"/>
      <c r="B59" s="38"/>
      <c r="C59" s="39"/>
      <c r="D59" s="40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9" customHeight="1" x14ac:dyDescent="0.35">
      <c r="A60" s="10" t="s">
        <v>101</v>
      </c>
      <c r="B60" s="38"/>
      <c r="C60" s="39"/>
      <c r="D60" s="40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9" customHeight="1" x14ac:dyDescent="0.35">
      <c r="A61" s="7" t="s">
        <v>23</v>
      </c>
      <c r="B61" s="11">
        <v>2020</v>
      </c>
      <c r="C61" s="12">
        <v>2021</v>
      </c>
      <c r="D61" s="13">
        <v>2022</v>
      </c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9" customHeight="1" x14ac:dyDescent="0.35">
      <c r="A62" s="8" t="s">
        <v>102</v>
      </c>
      <c r="B62" s="20">
        <v>0</v>
      </c>
      <c r="C62" s="3">
        <v>0</v>
      </c>
      <c r="D62" s="21">
        <v>0</v>
      </c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9" customHeight="1" x14ac:dyDescent="0.35">
      <c r="A63" s="8" t="s">
        <v>103</v>
      </c>
      <c r="B63" s="20">
        <v>2</v>
      </c>
      <c r="C63" s="3">
        <v>2</v>
      </c>
      <c r="D63" s="21">
        <v>2</v>
      </c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9" customHeight="1" x14ac:dyDescent="0.35">
      <c r="A64" s="8" t="s">
        <v>104</v>
      </c>
      <c r="B64" s="20">
        <v>3</v>
      </c>
      <c r="C64" s="3">
        <v>3</v>
      </c>
      <c r="D64" s="21">
        <v>3</v>
      </c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9" customHeight="1" x14ac:dyDescent="0.35">
      <c r="A65" s="8" t="s">
        <v>105</v>
      </c>
      <c r="B65" s="20">
        <v>4</v>
      </c>
      <c r="C65" s="3">
        <v>6</v>
      </c>
      <c r="D65" s="21">
        <v>6</v>
      </c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9" customHeight="1" x14ac:dyDescent="0.35">
      <c r="A66" s="8" t="s">
        <v>106</v>
      </c>
      <c r="B66" s="20">
        <v>5</v>
      </c>
      <c r="C66" s="3">
        <v>0</v>
      </c>
      <c r="D66" s="21">
        <v>0</v>
      </c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9" customHeight="1" x14ac:dyDescent="0.35">
      <c r="A67" s="8" t="s">
        <v>107</v>
      </c>
      <c r="B67" s="20">
        <v>11</v>
      </c>
      <c r="C67" s="3">
        <v>11</v>
      </c>
      <c r="D67" s="21">
        <v>11</v>
      </c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9" customHeight="1" x14ac:dyDescent="0.35">
      <c r="A68" s="8" t="s">
        <v>108</v>
      </c>
      <c r="B68" s="20">
        <v>2</v>
      </c>
      <c r="C68" s="3">
        <v>2</v>
      </c>
      <c r="D68" s="21">
        <v>2</v>
      </c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9" customHeight="1" x14ac:dyDescent="0.35">
      <c r="A69" s="8" t="s">
        <v>109</v>
      </c>
      <c r="B69" s="20">
        <v>49</v>
      </c>
      <c r="C69" s="3">
        <v>43</v>
      </c>
      <c r="D69" s="21">
        <v>43</v>
      </c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9" customHeight="1" x14ac:dyDescent="0.35">
      <c r="A70" s="8" t="s">
        <v>110</v>
      </c>
      <c r="B70" s="20">
        <v>14</v>
      </c>
      <c r="C70" s="3">
        <v>22</v>
      </c>
      <c r="D70" s="21">
        <v>22</v>
      </c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9" customHeight="1" x14ac:dyDescent="0.35">
      <c r="A71" s="8" t="s">
        <v>111</v>
      </c>
      <c r="B71" s="20">
        <v>2</v>
      </c>
      <c r="C71" s="3">
        <v>2</v>
      </c>
      <c r="D71" s="21">
        <v>2</v>
      </c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9" customHeight="1" x14ac:dyDescent="0.35">
      <c r="A72" s="9"/>
      <c r="B72" s="38"/>
      <c r="C72" s="39"/>
      <c r="D72" s="40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9" customHeight="1" x14ac:dyDescent="0.35">
      <c r="A73" s="7" t="s">
        <v>24</v>
      </c>
      <c r="B73" s="22">
        <v>2020</v>
      </c>
      <c r="C73" s="12">
        <v>2021</v>
      </c>
      <c r="D73" s="13">
        <v>2022</v>
      </c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9" customHeight="1" x14ac:dyDescent="0.35">
      <c r="A74" s="8" t="s">
        <v>112</v>
      </c>
      <c r="B74" s="20">
        <v>11755</v>
      </c>
      <c r="C74" s="3">
        <f>C75+C76</f>
        <v>11360</v>
      </c>
      <c r="D74" s="21">
        <v>10526</v>
      </c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9" customHeight="1" x14ac:dyDescent="0.35">
      <c r="A75" s="8" t="s">
        <v>113</v>
      </c>
      <c r="B75" s="20">
        <v>5889</v>
      </c>
      <c r="C75" s="3">
        <v>5697</v>
      </c>
      <c r="D75" s="21">
        <v>4710</v>
      </c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9" customHeight="1" x14ac:dyDescent="0.35">
      <c r="A76" s="8" t="s">
        <v>82</v>
      </c>
      <c r="B76" s="20">
        <v>5866</v>
      </c>
      <c r="C76" s="3">
        <v>5663</v>
      </c>
      <c r="D76" s="21">
        <v>5816</v>
      </c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9" customHeight="1" x14ac:dyDescent="0.35">
      <c r="A77" s="8" t="s">
        <v>114</v>
      </c>
      <c r="B77" s="20">
        <v>635</v>
      </c>
      <c r="C77" s="3">
        <f>C78+C79</f>
        <v>661</v>
      </c>
      <c r="D77" s="21">
        <v>698</v>
      </c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9" customHeight="1" x14ac:dyDescent="0.35">
      <c r="A78" s="8" t="s">
        <v>113</v>
      </c>
      <c r="B78" s="20">
        <v>379</v>
      </c>
      <c r="C78" s="3">
        <v>388</v>
      </c>
      <c r="D78" s="21">
        <v>404</v>
      </c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9" customHeight="1" x14ac:dyDescent="0.35">
      <c r="A79" s="8" t="s">
        <v>82</v>
      </c>
      <c r="B79" s="20">
        <v>256</v>
      </c>
      <c r="C79" s="3">
        <v>273</v>
      </c>
      <c r="D79" s="21">
        <v>294</v>
      </c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9" customHeight="1" x14ac:dyDescent="0.35">
      <c r="A80" s="8" t="s">
        <v>25</v>
      </c>
      <c r="B80" s="20">
        <v>19</v>
      </c>
      <c r="C80" s="3">
        <v>17.5</v>
      </c>
      <c r="D80" s="21">
        <v>15.1</v>
      </c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9" customHeight="1" x14ac:dyDescent="0.35">
      <c r="A81" s="8" t="s">
        <v>26</v>
      </c>
      <c r="B81" s="20">
        <v>49</v>
      </c>
      <c r="C81" s="3">
        <v>39</v>
      </c>
      <c r="D81" s="21">
        <v>39</v>
      </c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9" customHeight="1" x14ac:dyDescent="0.35">
      <c r="A82" s="8" t="s">
        <v>113</v>
      </c>
      <c r="B82" s="20">
        <v>14</v>
      </c>
      <c r="C82" s="3">
        <v>13</v>
      </c>
      <c r="D82" s="21">
        <v>13</v>
      </c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9" customHeight="1" x14ac:dyDescent="0.35">
      <c r="A83" s="8" t="s">
        <v>82</v>
      </c>
      <c r="B83" s="20">
        <v>35</v>
      </c>
      <c r="C83" s="3">
        <v>26</v>
      </c>
      <c r="D83" s="21">
        <v>26</v>
      </c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9" customHeight="1" x14ac:dyDescent="0.35">
      <c r="A84" s="8" t="s">
        <v>27</v>
      </c>
      <c r="B84" s="20">
        <v>592</v>
      </c>
      <c r="C84" s="3">
        <v>452</v>
      </c>
      <c r="D84" s="21">
        <v>351</v>
      </c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9" customHeight="1" x14ac:dyDescent="0.35">
      <c r="A85" s="8" t="s">
        <v>113</v>
      </c>
      <c r="B85" s="20">
        <v>144</v>
      </c>
      <c r="C85" s="3">
        <v>118</v>
      </c>
      <c r="D85" s="21">
        <v>73</v>
      </c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9" customHeight="1" x14ac:dyDescent="0.35">
      <c r="A86" s="8" t="s">
        <v>82</v>
      </c>
      <c r="B86" s="20">
        <v>448</v>
      </c>
      <c r="C86" s="3">
        <v>334</v>
      </c>
      <c r="D86" s="21">
        <v>278</v>
      </c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9" customHeight="1" x14ac:dyDescent="0.35">
      <c r="A87" s="9"/>
      <c r="B87" s="38"/>
      <c r="C87" s="39"/>
      <c r="D87" s="40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9" customHeight="1" x14ac:dyDescent="0.35">
      <c r="A88" s="10" t="s">
        <v>115</v>
      </c>
      <c r="B88" s="38"/>
      <c r="C88" s="39"/>
      <c r="D88" s="40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9" customHeight="1" x14ac:dyDescent="0.35">
      <c r="A89" s="7" t="s">
        <v>28</v>
      </c>
      <c r="B89" s="11">
        <v>2019</v>
      </c>
      <c r="C89" s="12">
        <v>2020</v>
      </c>
      <c r="D89" s="13">
        <v>2021</v>
      </c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9" customHeight="1" x14ac:dyDescent="0.35">
      <c r="A90" s="8" t="s">
        <v>29</v>
      </c>
      <c r="B90" s="14">
        <v>3473</v>
      </c>
      <c r="C90" s="5">
        <v>5114.67</v>
      </c>
      <c r="D90" s="23">
        <v>5114.67</v>
      </c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9" customHeight="1" x14ac:dyDescent="0.35">
      <c r="A91" s="8" t="s">
        <v>30</v>
      </c>
      <c r="B91" s="14">
        <v>2088</v>
      </c>
      <c r="C91" s="5">
        <v>3955.51</v>
      </c>
      <c r="D91" s="23">
        <v>3955.51</v>
      </c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9" customHeight="1" x14ac:dyDescent="0.35">
      <c r="A92" s="8" t="s">
        <v>31</v>
      </c>
      <c r="B92" s="14">
        <v>1093</v>
      </c>
      <c r="C92" s="3" t="s">
        <v>6</v>
      </c>
      <c r="D92" s="21" t="s">
        <v>6</v>
      </c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9" customHeight="1" x14ac:dyDescent="0.35">
      <c r="A93" s="8" t="s">
        <v>32</v>
      </c>
      <c r="B93" s="20">
        <v>422.61</v>
      </c>
      <c r="C93" s="5">
        <v>380.75700000000001</v>
      </c>
      <c r="D93" s="21">
        <v>380.75700000000001</v>
      </c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9" customHeight="1" x14ac:dyDescent="0.35">
      <c r="A94" s="8" t="s">
        <v>33</v>
      </c>
      <c r="B94" s="20">
        <v>386.96</v>
      </c>
      <c r="C94" s="5">
        <v>152</v>
      </c>
      <c r="D94" s="21">
        <v>152</v>
      </c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9" customHeight="1" x14ac:dyDescent="0.35">
      <c r="A95" s="8" t="s">
        <v>34</v>
      </c>
      <c r="B95" s="20">
        <v>35.65</v>
      </c>
      <c r="C95" s="5">
        <v>36.409999999999997</v>
      </c>
      <c r="D95" s="21">
        <v>36.409999999999997</v>
      </c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9" customHeight="1" x14ac:dyDescent="0.35">
      <c r="A96" s="8" t="s">
        <v>35</v>
      </c>
      <c r="B96" s="20">
        <v>161</v>
      </c>
      <c r="C96" s="5">
        <v>12</v>
      </c>
      <c r="D96" s="21">
        <v>12</v>
      </c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9" customHeight="1" x14ac:dyDescent="0.35">
      <c r="A97" s="8" t="s">
        <v>116</v>
      </c>
      <c r="B97" s="20">
        <v>0</v>
      </c>
      <c r="C97" s="5">
        <v>0</v>
      </c>
      <c r="D97" s="21">
        <v>0</v>
      </c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9" customHeight="1" x14ac:dyDescent="0.35">
      <c r="A98" s="8" t="s">
        <v>117</v>
      </c>
      <c r="B98" s="20">
        <v>1</v>
      </c>
      <c r="C98" s="5">
        <v>1</v>
      </c>
      <c r="D98" s="21">
        <v>1</v>
      </c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9" customHeight="1" x14ac:dyDescent="0.35">
      <c r="A99" s="8" t="s">
        <v>36</v>
      </c>
      <c r="B99" s="20">
        <v>106</v>
      </c>
      <c r="C99" s="5">
        <v>106</v>
      </c>
      <c r="D99" s="21">
        <v>106</v>
      </c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9" customHeight="1" x14ac:dyDescent="0.35">
      <c r="A100" s="8" t="s">
        <v>37</v>
      </c>
      <c r="B100" s="16">
        <v>240</v>
      </c>
      <c r="C100" s="5">
        <v>239.9</v>
      </c>
      <c r="D100" s="21">
        <v>239.9</v>
      </c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9" customHeight="1" x14ac:dyDescent="0.35">
      <c r="A101" s="8" t="s">
        <v>38</v>
      </c>
      <c r="B101" s="20">
        <v>13</v>
      </c>
      <c r="C101" s="5">
        <v>13</v>
      </c>
      <c r="D101" s="21">
        <v>13</v>
      </c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9" customHeight="1" x14ac:dyDescent="0.35">
      <c r="A102" s="9"/>
      <c r="B102" s="38"/>
      <c r="C102" s="39"/>
      <c r="D102" s="40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9" customHeight="1" x14ac:dyDescent="0.35">
      <c r="A103" s="7" t="s">
        <v>39</v>
      </c>
      <c r="B103" s="11">
        <v>2019</v>
      </c>
      <c r="C103" s="12">
        <v>2020</v>
      </c>
      <c r="D103" s="13">
        <v>2021</v>
      </c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9" customHeight="1" x14ac:dyDescent="0.35">
      <c r="A104" s="8" t="s">
        <v>118</v>
      </c>
      <c r="B104" s="14">
        <v>12</v>
      </c>
      <c r="C104" s="3">
        <v>12</v>
      </c>
      <c r="D104" s="21">
        <v>12</v>
      </c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9" customHeight="1" x14ac:dyDescent="0.35">
      <c r="A105" s="9"/>
      <c r="B105" s="38"/>
      <c r="C105" s="39"/>
      <c r="D105" s="40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9" customHeight="1" x14ac:dyDescent="0.35">
      <c r="A106" s="24" t="s">
        <v>119</v>
      </c>
      <c r="B106" s="11">
        <v>2019</v>
      </c>
      <c r="C106" s="12">
        <v>2020</v>
      </c>
      <c r="D106" s="13">
        <v>2021</v>
      </c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9" customHeight="1" x14ac:dyDescent="0.35">
      <c r="A107" s="8" t="s">
        <v>120</v>
      </c>
      <c r="B107" s="20">
        <v>1</v>
      </c>
      <c r="C107" s="5">
        <v>1</v>
      </c>
      <c r="D107" s="15">
        <v>1</v>
      </c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9" customHeight="1" x14ac:dyDescent="0.35">
      <c r="A108" s="8" t="s">
        <v>121</v>
      </c>
      <c r="B108" s="20">
        <v>0</v>
      </c>
      <c r="C108" s="3">
        <v>0</v>
      </c>
      <c r="D108" s="21">
        <v>0</v>
      </c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9" customHeight="1" x14ac:dyDescent="0.35">
      <c r="A109" s="8" t="s">
        <v>122</v>
      </c>
      <c r="B109" s="20">
        <v>1</v>
      </c>
      <c r="C109" s="5">
        <v>1</v>
      </c>
      <c r="D109" s="15">
        <v>1</v>
      </c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9" customHeight="1" x14ac:dyDescent="0.35">
      <c r="A110" s="8" t="s">
        <v>123</v>
      </c>
      <c r="B110" s="20">
        <v>80</v>
      </c>
      <c r="C110" s="3">
        <v>80</v>
      </c>
      <c r="D110" s="21">
        <v>80</v>
      </c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9" customHeight="1" x14ac:dyDescent="0.35">
      <c r="A111" s="8" t="s">
        <v>124</v>
      </c>
      <c r="B111" s="20">
        <v>208</v>
      </c>
      <c r="C111" s="5">
        <v>208</v>
      </c>
      <c r="D111" s="15">
        <v>208</v>
      </c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9" customHeight="1" x14ac:dyDescent="0.35">
      <c r="A112" s="8" t="s">
        <v>125</v>
      </c>
      <c r="B112" s="20">
        <v>3</v>
      </c>
      <c r="C112" s="3">
        <v>3</v>
      </c>
      <c r="D112" s="21">
        <v>3</v>
      </c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9" customHeight="1" x14ac:dyDescent="0.35">
      <c r="A113" s="8" t="s">
        <v>126</v>
      </c>
      <c r="B113" s="25">
        <v>132</v>
      </c>
      <c r="C113" s="26">
        <v>132</v>
      </c>
      <c r="D113" s="27">
        <v>132</v>
      </c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9" customHeight="1" x14ac:dyDescent="0.35">
      <c r="A114" s="9"/>
      <c r="B114" s="38"/>
      <c r="C114" s="39"/>
      <c r="D114" s="40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9" customHeight="1" x14ac:dyDescent="0.35">
      <c r="A115" s="7" t="s">
        <v>40</v>
      </c>
      <c r="B115" s="11">
        <v>2020</v>
      </c>
      <c r="C115" s="12">
        <v>2021</v>
      </c>
      <c r="D115" s="13">
        <v>2022</v>
      </c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9" customHeight="1" x14ac:dyDescent="0.35">
      <c r="A116" s="8" t="s">
        <v>127</v>
      </c>
      <c r="B116" s="20">
        <v>1</v>
      </c>
      <c r="C116" s="3">
        <v>1</v>
      </c>
      <c r="D116" s="21">
        <v>1</v>
      </c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9" customHeight="1" x14ac:dyDescent="0.35">
      <c r="A117" s="8" t="s">
        <v>41</v>
      </c>
      <c r="B117" s="20">
        <v>2</v>
      </c>
      <c r="C117" s="3">
        <v>2</v>
      </c>
      <c r="D117" s="21">
        <v>2</v>
      </c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9" customHeight="1" x14ac:dyDescent="0.35">
      <c r="A118" s="8" t="s">
        <v>128</v>
      </c>
      <c r="B118" s="20">
        <v>2</v>
      </c>
      <c r="C118" s="3">
        <v>2</v>
      </c>
      <c r="D118" s="21">
        <v>2</v>
      </c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9" customHeight="1" x14ac:dyDescent="0.35">
      <c r="A119" s="8" t="s">
        <v>129</v>
      </c>
      <c r="B119" s="28">
        <v>3433.94</v>
      </c>
      <c r="C119" s="29">
        <v>3433.94</v>
      </c>
      <c r="D119" s="23">
        <v>3433.94</v>
      </c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9" customHeight="1" x14ac:dyDescent="0.35">
      <c r="A120" s="8" t="s">
        <v>42</v>
      </c>
      <c r="B120" s="20">
        <v>15</v>
      </c>
      <c r="C120" s="3">
        <v>15</v>
      </c>
      <c r="D120" s="21">
        <v>15</v>
      </c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9" customHeight="1" x14ac:dyDescent="0.35">
      <c r="A121" s="8" t="s">
        <v>130</v>
      </c>
      <c r="B121" s="20">
        <v>88</v>
      </c>
      <c r="C121" s="3">
        <v>88</v>
      </c>
      <c r="D121" s="21">
        <v>88</v>
      </c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9" customHeight="1" x14ac:dyDescent="0.35">
      <c r="A122" s="8" t="s">
        <v>43</v>
      </c>
      <c r="B122" s="20">
        <v>415.39</v>
      </c>
      <c r="C122" s="3">
        <v>415.39</v>
      </c>
      <c r="D122" s="21">
        <v>415.39</v>
      </c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9" customHeight="1" x14ac:dyDescent="0.35">
      <c r="A123" s="9"/>
      <c r="B123" s="38"/>
      <c r="C123" s="39"/>
      <c r="D123" s="40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9" customHeight="1" x14ac:dyDescent="0.35">
      <c r="A124" s="10" t="s">
        <v>131</v>
      </c>
      <c r="B124" s="11">
        <v>2019</v>
      </c>
      <c r="C124" s="12">
        <v>2020</v>
      </c>
      <c r="D124" s="13">
        <v>2021</v>
      </c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9" customHeight="1" x14ac:dyDescent="0.35">
      <c r="A125" s="8" t="s">
        <v>44</v>
      </c>
      <c r="B125" s="14">
        <v>31447</v>
      </c>
      <c r="C125" s="5">
        <v>34314</v>
      </c>
      <c r="D125" s="15">
        <v>33587</v>
      </c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9" customHeight="1" x14ac:dyDescent="0.35">
      <c r="A126" s="8" t="s">
        <v>45</v>
      </c>
      <c r="B126" s="14">
        <v>16101</v>
      </c>
      <c r="C126" s="5">
        <f>C125*0.51</f>
        <v>17500.14</v>
      </c>
      <c r="D126" s="15">
        <v>16252</v>
      </c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9" customHeight="1" x14ac:dyDescent="0.35">
      <c r="A127" s="8" t="s">
        <v>46</v>
      </c>
      <c r="B127" s="14">
        <v>15346</v>
      </c>
      <c r="C127" s="5">
        <f>C125-C126</f>
        <v>16813.86</v>
      </c>
      <c r="D127" s="15">
        <v>17336</v>
      </c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9" customHeight="1" x14ac:dyDescent="0.35">
      <c r="A128" s="8" t="s">
        <v>47</v>
      </c>
      <c r="B128" s="20">
        <v>1047</v>
      </c>
      <c r="C128" s="3">
        <f>532+443</f>
        <v>975</v>
      </c>
      <c r="D128" s="21">
        <v>1209</v>
      </c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9" customHeight="1" x14ac:dyDescent="0.35">
      <c r="A129" s="8" t="s">
        <v>48</v>
      </c>
      <c r="B129" s="30">
        <f>9890/31447*100</f>
        <v>31.449740833783828</v>
      </c>
      <c r="C129" s="4">
        <f>10907/21288*100</f>
        <v>51.235437805336339</v>
      </c>
      <c r="D129" s="31">
        <v>46.8</v>
      </c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9" customHeight="1" x14ac:dyDescent="0.35">
      <c r="A130" s="8" t="s">
        <v>49</v>
      </c>
      <c r="B130" s="20">
        <v>3.3</v>
      </c>
      <c r="C130" s="3">
        <v>4.4000000000000004</v>
      </c>
      <c r="D130" s="21">
        <v>3.6</v>
      </c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9" customHeight="1" x14ac:dyDescent="0.35">
      <c r="A131" s="8" t="s">
        <v>50</v>
      </c>
      <c r="B131" s="20">
        <v>64.2</v>
      </c>
      <c r="C131" s="3">
        <v>64.900000000000006</v>
      </c>
      <c r="D131" s="21">
        <v>69.900000000000006</v>
      </c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9" customHeight="1" x14ac:dyDescent="0.35">
      <c r="A132" s="9"/>
      <c r="B132" s="38"/>
      <c r="C132" s="39"/>
      <c r="D132" s="40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9" customHeight="1" x14ac:dyDescent="0.35">
      <c r="A133" s="10" t="s">
        <v>132</v>
      </c>
      <c r="B133" s="11">
        <v>2020</v>
      </c>
      <c r="C133" s="12">
        <v>2021</v>
      </c>
      <c r="D133" s="13">
        <v>2022</v>
      </c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9" customHeight="1" x14ac:dyDescent="0.35">
      <c r="A134" s="8" t="s">
        <v>133</v>
      </c>
      <c r="B134" s="20">
        <v>630</v>
      </c>
      <c r="C134" s="3">
        <v>638</v>
      </c>
      <c r="D134" s="21">
        <v>638</v>
      </c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9" customHeight="1" x14ac:dyDescent="0.35">
      <c r="A135" s="8" t="s">
        <v>51</v>
      </c>
      <c r="B135" s="20">
        <v>40.299999999999997</v>
      </c>
      <c r="C135" s="3">
        <v>40.299999999999997</v>
      </c>
      <c r="D135" s="21">
        <v>40.299999999999997</v>
      </c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9" customHeight="1" x14ac:dyDescent="0.35">
      <c r="A136" s="8" t="s">
        <v>52</v>
      </c>
      <c r="B136" s="20">
        <v>15.8</v>
      </c>
      <c r="C136" s="3">
        <v>15.8</v>
      </c>
      <c r="D136" s="21">
        <v>15.8</v>
      </c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9" customHeight="1" x14ac:dyDescent="0.35">
      <c r="A137" s="8" t="s">
        <v>53</v>
      </c>
      <c r="B137" s="20">
        <v>94.7</v>
      </c>
      <c r="C137" s="3">
        <v>94.7</v>
      </c>
      <c r="D137" s="21">
        <v>94.7</v>
      </c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9" customHeight="1" x14ac:dyDescent="0.35">
      <c r="A138" s="8" t="s">
        <v>54</v>
      </c>
      <c r="B138" s="20">
        <v>453.5</v>
      </c>
      <c r="C138" s="3">
        <v>453.5</v>
      </c>
      <c r="D138" s="21">
        <v>453.5</v>
      </c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9" customHeight="1" x14ac:dyDescent="0.35">
      <c r="A139" s="8" t="s">
        <v>55</v>
      </c>
      <c r="B139" s="20">
        <v>111.3</v>
      </c>
      <c r="C139" s="3">
        <v>111.3</v>
      </c>
      <c r="D139" s="21">
        <v>111.3</v>
      </c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9" customHeight="1" x14ac:dyDescent="0.35">
      <c r="A140" s="8" t="s">
        <v>134</v>
      </c>
      <c r="B140" s="20">
        <v>10</v>
      </c>
      <c r="C140" s="3">
        <v>10</v>
      </c>
      <c r="D140" s="21">
        <v>10</v>
      </c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9" customHeight="1" x14ac:dyDescent="0.35">
      <c r="A141" s="8" t="s">
        <v>135</v>
      </c>
      <c r="B141" s="20">
        <v>18</v>
      </c>
      <c r="C141" s="3">
        <v>18</v>
      </c>
      <c r="D141" s="21">
        <v>18</v>
      </c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9" customHeight="1" x14ac:dyDescent="0.35">
      <c r="A142" s="8" t="s">
        <v>136</v>
      </c>
      <c r="B142" s="14">
        <v>918</v>
      </c>
      <c r="C142" s="3">
        <v>918</v>
      </c>
      <c r="D142" s="21">
        <v>918</v>
      </c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9" customHeight="1" x14ac:dyDescent="0.35">
      <c r="A143" s="8" t="s">
        <v>137</v>
      </c>
      <c r="B143" s="20">
        <v>14</v>
      </c>
      <c r="C143" s="3">
        <v>14</v>
      </c>
      <c r="D143" s="21">
        <v>14</v>
      </c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9" customHeight="1" x14ac:dyDescent="0.35">
      <c r="A144" s="8" t="s">
        <v>138</v>
      </c>
      <c r="B144" s="14">
        <v>1098</v>
      </c>
      <c r="C144" s="5">
        <v>1098</v>
      </c>
      <c r="D144" s="15">
        <v>1098</v>
      </c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9" customHeight="1" x14ac:dyDescent="0.35">
      <c r="A145" s="8" t="s">
        <v>56</v>
      </c>
      <c r="B145" s="20">
        <v>9</v>
      </c>
      <c r="C145" s="3">
        <v>9</v>
      </c>
      <c r="D145" s="21">
        <v>9</v>
      </c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9" customHeight="1" x14ac:dyDescent="0.35">
      <c r="A146" s="8" t="s">
        <v>57</v>
      </c>
      <c r="B146" s="14">
        <v>394</v>
      </c>
      <c r="C146" s="3">
        <v>394</v>
      </c>
      <c r="D146" s="21">
        <v>394</v>
      </c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9" customHeight="1" x14ac:dyDescent="0.35">
      <c r="A147" s="8" t="s">
        <v>58</v>
      </c>
      <c r="B147" s="20">
        <v>38</v>
      </c>
      <c r="C147" s="3">
        <v>38</v>
      </c>
      <c r="D147" s="21">
        <v>38</v>
      </c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9" customHeight="1" x14ac:dyDescent="0.35">
      <c r="A148" s="9"/>
      <c r="B148" s="38"/>
      <c r="C148" s="39"/>
      <c r="D148" s="40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9" customHeight="1" x14ac:dyDescent="0.35">
      <c r="A149" s="10" t="s">
        <v>139</v>
      </c>
      <c r="B149" s="11">
        <v>2020</v>
      </c>
      <c r="C149" s="12">
        <v>2021</v>
      </c>
      <c r="D149" s="13">
        <v>2022</v>
      </c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9" customHeight="1" x14ac:dyDescent="0.35">
      <c r="A150" s="8" t="s">
        <v>59</v>
      </c>
      <c r="B150" s="20">
        <v>685</v>
      </c>
      <c r="C150" s="3">
        <v>685</v>
      </c>
      <c r="D150" s="21">
        <v>685</v>
      </c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9" customHeight="1" x14ac:dyDescent="0.35">
      <c r="A151" s="8" t="s">
        <v>60</v>
      </c>
      <c r="B151" s="20">
        <v>158</v>
      </c>
      <c r="C151" s="3">
        <v>158</v>
      </c>
      <c r="D151" s="21">
        <v>158</v>
      </c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9" customHeight="1" x14ac:dyDescent="0.35">
      <c r="A152" s="8" t="s">
        <v>61</v>
      </c>
      <c r="B152" s="20">
        <v>176</v>
      </c>
      <c r="C152" s="3">
        <v>176</v>
      </c>
      <c r="D152" s="21">
        <v>176</v>
      </c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9" customHeight="1" x14ac:dyDescent="0.35">
      <c r="A153" s="9"/>
      <c r="B153" s="38"/>
      <c r="C153" s="39"/>
      <c r="D153" s="40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9" customHeight="1" x14ac:dyDescent="0.35">
      <c r="A154" s="10" t="s">
        <v>140</v>
      </c>
      <c r="B154" s="11">
        <v>2020</v>
      </c>
      <c r="C154" s="12">
        <v>2021</v>
      </c>
      <c r="D154" s="13">
        <v>2022</v>
      </c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9" customHeight="1" x14ac:dyDescent="0.35">
      <c r="A155" s="8" t="s">
        <v>62</v>
      </c>
      <c r="B155" s="20">
        <v>263</v>
      </c>
      <c r="C155" s="3">
        <v>64</v>
      </c>
      <c r="D155" s="21">
        <v>0</v>
      </c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9" customHeight="1" x14ac:dyDescent="0.35">
      <c r="A156" s="9"/>
      <c r="B156" s="38"/>
      <c r="C156" s="39"/>
      <c r="D156" s="40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9" customHeight="1" x14ac:dyDescent="0.35">
      <c r="A157" s="10" t="s">
        <v>141</v>
      </c>
      <c r="B157" s="11">
        <v>2020</v>
      </c>
      <c r="C157" s="12">
        <v>2021</v>
      </c>
      <c r="D157" s="13">
        <v>2022</v>
      </c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9" customHeight="1" x14ac:dyDescent="0.35">
      <c r="A158" s="8" t="s">
        <v>63</v>
      </c>
      <c r="B158" s="14">
        <v>13035</v>
      </c>
      <c r="C158" s="5">
        <v>99.8</v>
      </c>
      <c r="D158" s="15">
        <v>99.9</v>
      </c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9" customHeight="1" x14ac:dyDescent="0.35">
      <c r="A159" s="8" t="s">
        <v>64</v>
      </c>
      <c r="B159" s="28">
        <v>35.950000000000003</v>
      </c>
      <c r="C159" s="29">
        <v>34.64</v>
      </c>
      <c r="D159" s="23">
        <v>35.299999999999997</v>
      </c>
      <c r="E159" s="1"/>
      <c r="F159" s="1"/>
      <c r="G159" s="2"/>
      <c r="H159" s="2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9" customHeight="1" x14ac:dyDescent="0.35">
      <c r="A160" s="9"/>
      <c r="B160" s="38"/>
      <c r="C160" s="39"/>
      <c r="D160" s="40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9" customHeight="1" x14ac:dyDescent="0.35">
      <c r="A161" s="10" t="s">
        <v>142</v>
      </c>
      <c r="B161" s="11">
        <v>2020</v>
      </c>
      <c r="C161" s="12">
        <v>2021</v>
      </c>
      <c r="D161" s="13">
        <v>2022</v>
      </c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9" customHeight="1" x14ac:dyDescent="0.35">
      <c r="A162" s="8" t="s">
        <v>65</v>
      </c>
      <c r="B162" s="20">
        <v>5</v>
      </c>
      <c r="C162" s="3">
        <v>5</v>
      </c>
      <c r="D162" s="21">
        <v>5</v>
      </c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9" customHeight="1" x14ac:dyDescent="0.35">
      <c r="A163" s="8" t="s">
        <v>66</v>
      </c>
      <c r="B163" s="20">
        <v>39</v>
      </c>
      <c r="C163" s="3">
        <v>39</v>
      </c>
      <c r="D163" s="21">
        <v>39</v>
      </c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9" customHeight="1" x14ac:dyDescent="0.35">
      <c r="A164" s="9"/>
      <c r="B164" s="38"/>
      <c r="C164" s="39"/>
      <c r="D164" s="40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9" customHeight="1" x14ac:dyDescent="0.35">
      <c r="A165" s="10" t="s">
        <v>143</v>
      </c>
      <c r="B165" s="11" t="s">
        <v>144</v>
      </c>
      <c r="C165" s="12" t="s">
        <v>145</v>
      </c>
      <c r="D165" s="13" t="s">
        <v>146</v>
      </c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9" customHeight="1" x14ac:dyDescent="0.35">
      <c r="A166" s="8" t="s">
        <v>67</v>
      </c>
      <c r="B166" s="20">
        <f t="shared" ref="B166:C166" si="1">B167+B168</f>
        <v>893.5</v>
      </c>
      <c r="C166" s="3">
        <f t="shared" si="1"/>
        <v>1440.2649999999999</v>
      </c>
      <c r="D166" s="21">
        <v>1403.7829999999999</v>
      </c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9" customHeight="1" x14ac:dyDescent="0.35">
      <c r="A167" s="8" t="s">
        <v>68</v>
      </c>
      <c r="B167" s="20">
        <v>560.75</v>
      </c>
      <c r="C167" s="3">
        <v>649.20799999999997</v>
      </c>
      <c r="D167" s="21">
        <v>590.50099999999998</v>
      </c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9" customHeight="1" x14ac:dyDescent="0.35">
      <c r="A168" s="8" t="s">
        <v>69</v>
      </c>
      <c r="B168" s="20">
        <v>332.75</v>
      </c>
      <c r="C168" s="3">
        <v>791.05700000000002</v>
      </c>
      <c r="D168" s="21">
        <v>813.28200000000004</v>
      </c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9" customHeight="1" x14ac:dyDescent="0.35">
      <c r="A169" s="8" t="s">
        <v>70</v>
      </c>
      <c r="B169" s="20">
        <f t="shared" ref="B169:D169" si="2">B170+B171</f>
        <v>559.53499999999997</v>
      </c>
      <c r="C169" s="3">
        <f t="shared" si="2"/>
        <v>1029.5999999999999</v>
      </c>
      <c r="D169" s="21">
        <f t="shared" si="2"/>
        <v>1154.896</v>
      </c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9" customHeight="1" x14ac:dyDescent="0.35">
      <c r="A170" s="8" t="s">
        <v>68</v>
      </c>
      <c r="B170" s="20">
        <v>468.81299999999999</v>
      </c>
      <c r="C170" s="3">
        <v>633.90300000000002</v>
      </c>
      <c r="D170" s="21">
        <v>577.84299999999996</v>
      </c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9" customHeight="1" thickBot="1" x14ac:dyDescent="0.4">
      <c r="A171" s="32" t="s">
        <v>69</v>
      </c>
      <c r="B171" s="33">
        <v>90.721999999999994</v>
      </c>
      <c r="C171" s="34">
        <v>395.697</v>
      </c>
      <c r="D171" s="35">
        <v>577.053</v>
      </c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5.75" customHeight="1" x14ac:dyDescent="0.35">
      <c r="A172" s="36"/>
      <c r="B172" s="36"/>
      <c r="C172" s="36"/>
      <c r="D172" s="36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5.75" customHeight="1" x14ac:dyDescent="0.35">
      <c r="A173" s="36"/>
      <c r="B173" s="36"/>
      <c r="C173" s="36"/>
      <c r="D173" s="36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5.75" customHeight="1" x14ac:dyDescent="0.35">
      <c r="A174" s="36"/>
      <c r="B174" s="36"/>
      <c r="C174" s="36"/>
      <c r="D174" s="36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5.75" customHeight="1" x14ac:dyDescent="0.35">
      <c r="A175" s="36"/>
      <c r="B175" s="36"/>
      <c r="C175" s="36"/>
      <c r="D175" s="36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5.75" customHeight="1" x14ac:dyDescent="0.35">
      <c r="A176" s="36"/>
      <c r="B176" s="36"/>
      <c r="C176" s="36"/>
      <c r="D176" s="36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5.75" customHeight="1" x14ac:dyDescent="0.35">
      <c r="A177" s="36"/>
      <c r="B177" s="36"/>
      <c r="C177" s="36"/>
      <c r="D177" s="36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5.75" customHeight="1" x14ac:dyDescent="0.35">
      <c r="A178" s="36"/>
      <c r="B178" s="36"/>
      <c r="C178" s="36"/>
      <c r="D178" s="36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5.75" customHeight="1" x14ac:dyDescent="0.35">
      <c r="A179" s="36"/>
      <c r="B179" s="36"/>
      <c r="C179" s="36"/>
      <c r="D179" s="36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5.75" customHeight="1" x14ac:dyDescent="0.35">
      <c r="A180" s="36"/>
      <c r="B180" s="36"/>
      <c r="C180" s="36"/>
      <c r="D180" s="36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5.75" customHeight="1" x14ac:dyDescent="0.35">
      <c r="A181" s="36"/>
      <c r="B181" s="36"/>
      <c r="C181" s="36"/>
      <c r="D181" s="36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5.75" customHeight="1" x14ac:dyDescent="0.35">
      <c r="A182" s="36"/>
      <c r="B182" s="36"/>
      <c r="C182" s="36"/>
      <c r="D182" s="36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5.75" customHeight="1" x14ac:dyDescent="0.35">
      <c r="A183" s="36"/>
      <c r="B183" s="36"/>
      <c r="C183" s="36"/>
      <c r="D183" s="36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5.75" customHeight="1" x14ac:dyDescent="0.35">
      <c r="A184" s="36"/>
      <c r="B184" s="36"/>
      <c r="C184" s="36"/>
      <c r="D184" s="36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5.75" customHeight="1" x14ac:dyDescent="0.35">
      <c r="A185" s="36"/>
      <c r="B185" s="36"/>
      <c r="C185" s="36"/>
      <c r="D185" s="36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5.75" customHeight="1" x14ac:dyDescent="0.35">
      <c r="A186" s="36"/>
      <c r="B186" s="36"/>
      <c r="C186" s="36"/>
      <c r="D186" s="36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5.75" customHeight="1" x14ac:dyDescent="0.35">
      <c r="A187" s="36"/>
      <c r="B187" s="36"/>
      <c r="C187" s="36"/>
      <c r="D187" s="36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5.75" customHeight="1" x14ac:dyDescent="0.35">
      <c r="A188" s="36"/>
      <c r="B188" s="36"/>
      <c r="C188" s="36"/>
      <c r="D188" s="36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5.75" customHeight="1" x14ac:dyDescent="0.35">
      <c r="A189" s="36"/>
      <c r="B189" s="36"/>
      <c r="C189" s="36"/>
      <c r="D189" s="36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5.75" customHeight="1" x14ac:dyDescent="0.35">
      <c r="A190" s="36"/>
      <c r="B190" s="36"/>
      <c r="C190" s="36"/>
      <c r="D190" s="36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5.75" customHeight="1" x14ac:dyDescent="0.35">
      <c r="A191" s="36"/>
      <c r="B191" s="36"/>
      <c r="C191" s="36"/>
      <c r="D191" s="36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5.75" customHeight="1" x14ac:dyDescent="0.35">
      <c r="A192" s="36"/>
      <c r="B192" s="36"/>
      <c r="C192" s="36"/>
      <c r="D192" s="36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5.75" customHeight="1" x14ac:dyDescent="0.35">
      <c r="A193" s="36"/>
      <c r="B193" s="36"/>
      <c r="C193" s="36"/>
      <c r="D193" s="36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5.75" customHeight="1" x14ac:dyDescent="0.35">
      <c r="A194" s="36"/>
      <c r="B194" s="36"/>
      <c r="C194" s="36"/>
      <c r="D194" s="36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5.75" customHeight="1" x14ac:dyDescent="0.35">
      <c r="A195" s="36"/>
      <c r="B195" s="36"/>
      <c r="C195" s="36"/>
      <c r="D195" s="36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5.75" customHeight="1" x14ac:dyDescent="0.35">
      <c r="A196" s="36"/>
      <c r="B196" s="36"/>
      <c r="C196" s="36"/>
      <c r="D196" s="36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5.75" customHeight="1" x14ac:dyDescent="0.35">
      <c r="A197" s="36"/>
      <c r="B197" s="36"/>
      <c r="C197" s="36"/>
      <c r="D197" s="36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5.75" customHeight="1" x14ac:dyDescent="0.35">
      <c r="A198" s="36"/>
      <c r="B198" s="36"/>
      <c r="C198" s="36"/>
      <c r="D198" s="36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5.75" customHeight="1" x14ac:dyDescent="0.35">
      <c r="A199" s="36"/>
      <c r="B199" s="36"/>
      <c r="C199" s="36"/>
      <c r="D199" s="36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5.75" customHeight="1" x14ac:dyDescent="0.35">
      <c r="A200" s="36"/>
      <c r="B200" s="36"/>
      <c r="C200" s="36"/>
      <c r="D200" s="36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5.75" customHeight="1" x14ac:dyDescent="0.35">
      <c r="A201" s="36"/>
      <c r="B201" s="36"/>
      <c r="C201" s="36"/>
      <c r="D201" s="36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5.75" customHeight="1" x14ac:dyDescent="0.35">
      <c r="A202" s="36"/>
      <c r="B202" s="36"/>
      <c r="C202" s="36"/>
      <c r="D202" s="36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5.75" customHeight="1" x14ac:dyDescent="0.35">
      <c r="A203" s="36"/>
      <c r="B203" s="36"/>
      <c r="C203" s="36"/>
      <c r="D203" s="36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5.75" customHeight="1" x14ac:dyDescent="0.35">
      <c r="A204" s="36"/>
      <c r="B204" s="36"/>
      <c r="C204" s="36"/>
      <c r="D204" s="36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5.75" customHeight="1" x14ac:dyDescent="0.35">
      <c r="A205" s="36"/>
      <c r="B205" s="36"/>
      <c r="C205" s="36"/>
      <c r="D205" s="36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5.75" customHeight="1" x14ac:dyDescent="0.35">
      <c r="A206" s="36"/>
      <c r="B206" s="36"/>
      <c r="C206" s="36"/>
      <c r="D206" s="36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5.75" customHeight="1" x14ac:dyDescent="0.35">
      <c r="A207" s="36"/>
      <c r="B207" s="36"/>
      <c r="C207" s="36"/>
      <c r="D207" s="36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5.75" customHeight="1" x14ac:dyDescent="0.35">
      <c r="A208" s="36"/>
      <c r="B208" s="36"/>
      <c r="C208" s="36"/>
      <c r="D208" s="36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5.75" customHeight="1" x14ac:dyDescent="0.35">
      <c r="A209" s="36"/>
      <c r="B209" s="36"/>
      <c r="C209" s="36"/>
      <c r="D209" s="36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5.75" customHeight="1" x14ac:dyDescent="0.35">
      <c r="A210" s="36"/>
      <c r="B210" s="36"/>
      <c r="C210" s="36"/>
      <c r="D210" s="36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5.75" customHeight="1" x14ac:dyDescent="0.35">
      <c r="A211" s="36"/>
      <c r="B211" s="36"/>
      <c r="C211" s="36"/>
      <c r="D211" s="36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5.75" customHeight="1" x14ac:dyDescent="0.35">
      <c r="A212" s="36"/>
      <c r="B212" s="36"/>
      <c r="C212" s="36"/>
      <c r="D212" s="36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5.75" customHeight="1" x14ac:dyDescent="0.35">
      <c r="A213" s="36"/>
      <c r="B213" s="36"/>
      <c r="C213" s="36"/>
      <c r="D213" s="36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5.75" customHeight="1" x14ac:dyDescent="0.35">
      <c r="A214" s="36"/>
      <c r="B214" s="36"/>
      <c r="C214" s="36"/>
      <c r="D214" s="36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5.75" customHeight="1" x14ac:dyDescent="0.35">
      <c r="A215" s="36"/>
      <c r="B215" s="36"/>
      <c r="C215" s="36"/>
      <c r="D215" s="36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5.75" customHeight="1" x14ac:dyDescent="0.35">
      <c r="A216" s="36"/>
      <c r="B216" s="36"/>
      <c r="C216" s="36"/>
      <c r="D216" s="36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5.75" customHeight="1" x14ac:dyDescent="0.35">
      <c r="A217" s="36"/>
      <c r="B217" s="36"/>
      <c r="C217" s="36"/>
      <c r="D217" s="36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5.75" customHeight="1" x14ac:dyDescent="0.35">
      <c r="A218" s="36"/>
      <c r="B218" s="36"/>
      <c r="C218" s="36"/>
      <c r="D218" s="36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5.75" customHeight="1" x14ac:dyDescent="0.35">
      <c r="A219" s="36"/>
      <c r="B219" s="36"/>
      <c r="C219" s="36"/>
      <c r="D219" s="36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5.75" customHeight="1" x14ac:dyDescent="0.35">
      <c r="A220" s="36"/>
      <c r="B220" s="36"/>
      <c r="C220" s="36"/>
      <c r="D220" s="36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5.75" customHeight="1" x14ac:dyDescent="0.35">
      <c r="A221" s="36"/>
      <c r="B221" s="36"/>
      <c r="C221" s="36"/>
      <c r="D221" s="36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5.75" customHeight="1" x14ac:dyDescent="0.35">
      <c r="A222" s="36"/>
      <c r="B222" s="36"/>
      <c r="C222" s="36"/>
      <c r="D222" s="36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5.75" customHeight="1" x14ac:dyDescent="0.35">
      <c r="A223" s="36"/>
      <c r="B223" s="36"/>
      <c r="C223" s="36"/>
      <c r="D223" s="36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5.75" customHeight="1" x14ac:dyDescent="0.35">
      <c r="A224" s="36"/>
      <c r="B224" s="36"/>
      <c r="C224" s="36"/>
      <c r="D224" s="36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15.75" customHeight="1" x14ac:dyDescent="0.35">
      <c r="A225" s="36"/>
      <c r="B225" s="36"/>
      <c r="C225" s="36"/>
      <c r="D225" s="36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15.75" customHeight="1" x14ac:dyDescent="0.35">
      <c r="A226" s="36"/>
      <c r="B226" s="36"/>
      <c r="C226" s="36"/>
      <c r="D226" s="36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15.75" customHeight="1" x14ac:dyDescent="0.35">
      <c r="A227" s="36"/>
      <c r="B227" s="36"/>
      <c r="C227" s="36"/>
      <c r="D227" s="36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15.75" customHeight="1" x14ac:dyDescent="0.35">
      <c r="A228" s="36"/>
      <c r="B228" s="36"/>
      <c r="C228" s="36"/>
      <c r="D228" s="36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15.75" customHeight="1" x14ac:dyDescent="0.35">
      <c r="A229" s="36"/>
      <c r="B229" s="36"/>
      <c r="C229" s="36"/>
      <c r="D229" s="36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15.75" customHeight="1" x14ac:dyDescent="0.35">
      <c r="A230" s="36"/>
      <c r="B230" s="36"/>
      <c r="C230" s="36"/>
      <c r="D230" s="36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15.75" customHeight="1" x14ac:dyDescent="0.35">
      <c r="A231" s="36"/>
      <c r="B231" s="36"/>
      <c r="C231" s="36"/>
      <c r="D231" s="36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15.75" customHeight="1" x14ac:dyDescent="0.35">
      <c r="A232" s="36"/>
      <c r="B232" s="36"/>
      <c r="C232" s="36"/>
      <c r="D232" s="36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15.75" customHeight="1" x14ac:dyDescent="0.35">
      <c r="A233" s="36"/>
      <c r="B233" s="36"/>
      <c r="C233" s="36"/>
      <c r="D233" s="36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15.75" customHeight="1" x14ac:dyDescent="0.35">
      <c r="A234" s="36"/>
      <c r="B234" s="36"/>
      <c r="C234" s="36"/>
      <c r="D234" s="36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15.75" customHeight="1" x14ac:dyDescent="0.35">
      <c r="A235" s="36"/>
      <c r="B235" s="36"/>
      <c r="C235" s="36"/>
      <c r="D235" s="36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15.75" customHeight="1" x14ac:dyDescent="0.35">
      <c r="A236" s="36"/>
      <c r="B236" s="36"/>
      <c r="C236" s="36"/>
      <c r="D236" s="36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15.75" customHeight="1" x14ac:dyDescent="0.35">
      <c r="A237" s="36"/>
      <c r="B237" s="36"/>
      <c r="C237" s="36"/>
      <c r="D237" s="36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15.75" customHeight="1" x14ac:dyDescent="0.35">
      <c r="A238" s="36"/>
      <c r="B238" s="36"/>
      <c r="C238" s="36"/>
      <c r="D238" s="36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15.75" customHeight="1" x14ac:dyDescent="0.35">
      <c r="A239" s="36"/>
      <c r="B239" s="36"/>
      <c r="C239" s="36"/>
      <c r="D239" s="36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15.75" customHeight="1" x14ac:dyDescent="0.35">
      <c r="A240" s="36"/>
      <c r="B240" s="36"/>
      <c r="C240" s="36"/>
      <c r="D240" s="36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15.75" customHeight="1" x14ac:dyDescent="0.35">
      <c r="A241" s="36"/>
      <c r="B241" s="36"/>
      <c r="C241" s="36"/>
      <c r="D241" s="36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15.75" customHeight="1" x14ac:dyDescent="0.35">
      <c r="A242" s="36"/>
      <c r="B242" s="36"/>
      <c r="C242" s="36"/>
      <c r="D242" s="36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15.75" customHeight="1" x14ac:dyDescent="0.35">
      <c r="A243" s="36"/>
      <c r="B243" s="36"/>
      <c r="C243" s="36"/>
      <c r="D243" s="36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15.75" customHeight="1" x14ac:dyDescent="0.35">
      <c r="A244" s="36"/>
      <c r="B244" s="36"/>
      <c r="C244" s="36"/>
      <c r="D244" s="36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15.75" customHeight="1" x14ac:dyDescent="0.35">
      <c r="A245" s="36"/>
      <c r="B245" s="36"/>
      <c r="C245" s="36"/>
      <c r="D245" s="36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15.75" customHeight="1" x14ac:dyDescent="0.35">
      <c r="A246" s="36"/>
      <c r="B246" s="36"/>
      <c r="C246" s="36"/>
      <c r="D246" s="36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15.75" customHeight="1" x14ac:dyDescent="0.35">
      <c r="A247" s="36"/>
      <c r="B247" s="36"/>
      <c r="C247" s="36"/>
      <c r="D247" s="36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15.75" customHeight="1" x14ac:dyDescent="0.35">
      <c r="A248" s="36"/>
      <c r="B248" s="36"/>
      <c r="C248" s="36"/>
      <c r="D248" s="36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15.75" customHeight="1" x14ac:dyDescent="0.35">
      <c r="A249" s="36"/>
      <c r="B249" s="36"/>
      <c r="C249" s="36"/>
      <c r="D249" s="36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15.75" customHeight="1" x14ac:dyDescent="0.35">
      <c r="A250" s="36"/>
      <c r="B250" s="36"/>
      <c r="C250" s="36"/>
      <c r="D250" s="36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15.75" customHeight="1" x14ac:dyDescent="0.35">
      <c r="A251" s="36"/>
      <c r="B251" s="36"/>
      <c r="C251" s="36"/>
      <c r="D251" s="36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15.75" customHeight="1" x14ac:dyDescent="0.35">
      <c r="A252" s="36"/>
      <c r="B252" s="36"/>
      <c r="C252" s="36"/>
      <c r="D252" s="36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15.75" customHeight="1" x14ac:dyDescent="0.35">
      <c r="A253" s="36"/>
      <c r="B253" s="36"/>
      <c r="C253" s="36"/>
      <c r="D253" s="36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15.75" customHeight="1" x14ac:dyDescent="0.35">
      <c r="A254" s="36"/>
      <c r="B254" s="36"/>
      <c r="C254" s="36"/>
      <c r="D254" s="36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15.75" customHeight="1" x14ac:dyDescent="0.35">
      <c r="A255" s="36"/>
      <c r="B255" s="36"/>
      <c r="C255" s="36"/>
      <c r="D255" s="36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15.75" customHeight="1" x14ac:dyDescent="0.35">
      <c r="A256" s="36"/>
      <c r="B256" s="36"/>
      <c r="C256" s="36"/>
      <c r="D256" s="36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15.75" customHeight="1" x14ac:dyDescent="0.35">
      <c r="A257" s="36"/>
      <c r="B257" s="36"/>
      <c r="C257" s="36"/>
      <c r="D257" s="36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15.75" customHeight="1" x14ac:dyDescent="0.35">
      <c r="A258" s="36"/>
      <c r="B258" s="36"/>
      <c r="C258" s="36"/>
      <c r="D258" s="36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15.75" customHeight="1" x14ac:dyDescent="0.35">
      <c r="A259" s="36"/>
      <c r="B259" s="36"/>
      <c r="C259" s="36"/>
      <c r="D259" s="36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15.75" customHeight="1" x14ac:dyDescent="0.35">
      <c r="A260" s="36"/>
      <c r="B260" s="36"/>
      <c r="C260" s="36"/>
      <c r="D260" s="36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15.75" customHeight="1" x14ac:dyDescent="0.35">
      <c r="A261" s="36"/>
      <c r="B261" s="36"/>
      <c r="C261" s="36"/>
      <c r="D261" s="36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15.75" customHeight="1" x14ac:dyDescent="0.35">
      <c r="A262" s="36"/>
      <c r="B262" s="36"/>
      <c r="C262" s="36"/>
      <c r="D262" s="36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15.75" customHeight="1" x14ac:dyDescent="0.35">
      <c r="A263" s="36"/>
      <c r="B263" s="36"/>
      <c r="C263" s="36"/>
      <c r="D263" s="36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15.75" customHeight="1" x14ac:dyDescent="0.35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15.75" customHeight="1" x14ac:dyDescent="0.35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15.75" customHeight="1" x14ac:dyDescent="0.35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15.75" customHeight="1" x14ac:dyDescent="0.35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15.75" customHeight="1" x14ac:dyDescent="0.35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15.75" customHeight="1" x14ac:dyDescent="0.35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15.75" customHeight="1" x14ac:dyDescent="0.35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15.75" customHeight="1" x14ac:dyDescent="0.35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15.75" customHeight="1" x14ac:dyDescent="0.35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15.75" customHeight="1" x14ac:dyDescent="0.35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15.75" customHeight="1" x14ac:dyDescent="0.35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15.75" customHeight="1" x14ac:dyDescent="0.35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15.75" customHeight="1" x14ac:dyDescent="0.35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15.75" customHeight="1" x14ac:dyDescent="0.35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15.75" customHeight="1" x14ac:dyDescent="0.35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15.75" customHeight="1" x14ac:dyDescent="0.35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15.75" customHeight="1" x14ac:dyDescent="0.35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15.75" customHeight="1" x14ac:dyDescent="0.35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15.75" customHeight="1" x14ac:dyDescent="0.35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15.75" customHeight="1" x14ac:dyDescent="0.35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15.75" customHeight="1" x14ac:dyDescent="0.35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15.75" customHeight="1" x14ac:dyDescent="0.35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15.75" customHeight="1" x14ac:dyDescent="0.35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15.75" customHeight="1" x14ac:dyDescent="0.35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15.75" customHeight="1" x14ac:dyDescent="0.35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15.75" customHeight="1" x14ac:dyDescent="0.35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15.75" customHeight="1" x14ac:dyDescent="0.35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15.75" customHeight="1" x14ac:dyDescent="0.35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15.75" customHeight="1" x14ac:dyDescent="0.35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15.75" customHeight="1" x14ac:dyDescent="0.35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15.75" customHeight="1" x14ac:dyDescent="0.35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15.75" customHeight="1" x14ac:dyDescent="0.35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15.75" customHeight="1" x14ac:dyDescent="0.35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15.75" customHeight="1" x14ac:dyDescent="0.35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15.75" customHeight="1" x14ac:dyDescent="0.35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15.75" customHeight="1" x14ac:dyDescent="0.35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15.75" customHeight="1" x14ac:dyDescent="0.35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15.75" customHeight="1" x14ac:dyDescent="0.35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15.75" customHeight="1" x14ac:dyDescent="0.35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15.75" customHeight="1" x14ac:dyDescent="0.35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15.75" customHeight="1" x14ac:dyDescent="0.35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15.75" customHeight="1" x14ac:dyDescent="0.35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15.75" customHeight="1" x14ac:dyDescent="0.35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15.75" customHeight="1" x14ac:dyDescent="0.35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15.75" customHeight="1" x14ac:dyDescent="0.35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15.75" customHeight="1" x14ac:dyDescent="0.35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15.75" customHeight="1" x14ac:dyDescent="0.35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15.75" customHeight="1" x14ac:dyDescent="0.35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15.75" customHeight="1" x14ac:dyDescent="0.35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15.75" customHeight="1" x14ac:dyDescent="0.35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15.75" customHeight="1" x14ac:dyDescent="0.35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15.75" customHeight="1" x14ac:dyDescent="0.35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15.75" customHeight="1" x14ac:dyDescent="0.35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15.75" customHeight="1" x14ac:dyDescent="0.35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15.75" customHeight="1" x14ac:dyDescent="0.35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15.75" customHeight="1" x14ac:dyDescent="0.35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15.75" customHeight="1" x14ac:dyDescent="0.35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15.75" customHeight="1" x14ac:dyDescent="0.35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15.75" customHeight="1" x14ac:dyDescent="0.35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15.75" customHeight="1" x14ac:dyDescent="0.35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15.75" customHeight="1" x14ac:dyDescent="0.35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15.75" customHeight="1" x14ac:dyDescent="0.35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15.75" customHeight="1" x14ac:dyDescent="0.35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15.75" customHeight="1" x14ac:dyDescent="0.35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15.75" customHeight="1" x14ac:dyDescent="0.35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15.75" customHeight="1" x14ac:dyDescent="0.35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15.75" customHeight="1" x14ac:dyDescent="0.35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15.75" customHeight="1" x14ac:dyDescent="0.35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15.75" customHeight="1" x14ac:dyDescent="0.35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15.75" customHeight="1" x14ac:dyDescent="0.35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15.75" customHeight="1" x14ac:dyDescent="0.35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15.75" customHeight="1" x14ac:dyDescent="0.35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15.75" customHeight="1" x14ac:dyDescent="0.35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15.75" customHeight="1" x14ac:dyDescent="0.35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15.75" customHeight="1" x14ac:dyDescent="0.35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15.75" customHeight="1" x14ac:dyDescent="0.35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15.75" customHeight="1" x14ac:dyDescent="0.35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15.75" customHeight="1" x14ac:dyDescent="0.35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15.75" customHeight="1" x14ac:dyDescent="0.35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15.75" customHeight="1" x14ac:dyDescent="0.35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15.75" customHeight="1" x14ac:dyDescent="0.35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15.75" customHeight="1" x14ac:dyDescent="0.35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15.75" customHeight="1" x14ac:dyDescent="0.35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15.75" customHeight="1" x14ac:dyDescent="0.35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15.75" customHeight="1" x14ac:dyDescent="0.35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15.75" customHeight="1" x14ac:dyDescent="0.35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15.75" customHeight="1" x14ac:dyDescent="0.35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15.75" customHeight="1" x14ac:dyDescent="0.35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15.75" customHeight="1" x14ac:dyDescent="0.35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15.75" customHeight="1" x14ac:dyDescent="0.35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15.75" customHeight="1" x14ac:dyDescent="0.35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15.75" customHeight="1" x14ac:dyDescent="0.35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15.75" customHeight="1" x14ac:dyDescent="0.35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15.75" customHeight="1" x14ac:dyDescent="0.35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15.75" customHeight="1" x14ac:dyDescent="0.35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15.75" customHeight="1" x14ac:dyDescent="0.35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15.75" customHeight="1" x14ac:dyDescent="0.35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15.75" customHeight="1" x14ac:dyDescent="0.35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15.75" customHeight="1" x14ac:dyDescent="0.35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15.75" customHeight="1" x14ac:dyDescent="0.35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15.75" customHeight="1" x14ac:dyDescent="0.35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15.75" customHeight="1" x14ac:dyDescent="0.35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15.75" customHeight="1" x14ac:dyDescent="0.35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15.75" customHeight="1" x14ac:dyDescent="0.35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15.75" customHeight="1" x14ac:dyDescent="0.35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15.75" customHeight="1" x14ac:dyDescent="0.35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15.75" customHeight="1" x14ac:dyDescent="0.35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ht="15.75" customHeight="1" x14ac:dyDescent="0.35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ht="15.75" customHeight="1" x14ac:dyDescent="0.35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ht="15.75" customHeight="1" x14ac:dyDescent="0.35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ht="15.75" customHeight="1" x14ac:dyDescent="0.35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ht="15.75" customHeight="1" x14ac:dyDescent="0.35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ht="15.75" customHeight="1" x14ac:dyDescent="0.35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15.75" customHeight="1" x14ac:dyDescent="0.35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15.75" customHeight="1" x14ac:dyDescent="0.35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ht="15.75" customHeight="1" x14ac:dyDescent="0.35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ht="15.75" customHeight="1" x14ac:dyDescent="0.35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ht="15.75" customHeight="1" x14ac:dyDescent="0.35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ht="15.75" customHeight="1" x14ac:dyDescent="0.35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ht="15.75" customHeight="1" x14ac:dyDescent="0.35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ht="15.75" customHeight="1" x14ac:dyDescent="0.35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ht="15.75" customHeight="1" x14ac:dyDescent="0.35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ht="15.75" customHeight="1" x14ac:dyDescent="0.35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ht="15.75" customHeight="1" x14ac:dyDescent="0.35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ht="15.75" customHeight="1" x14ac:dyDescent="0.35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ht="15.75" customHeight="1" x14ac:dyDescent="0.35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ht="15.75" customHeight="1" x14ac:dyDescent="0.35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ht="15.75" customHeight="1" x14ac:dyDescent="0.35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ht="15.75" customHeight="1" x14ac:dyDescent="0.35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ht="15.75" customHeight="1" x14ac:dyDescent="0.35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ht="15.75" customHeight="1" x14ac:dyDescent="0.35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ht="15.75" customHeight="1" x14ac:dyDescent="0.35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ht="15.75" customHeight="1" x14ac:dyDescent="0.35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ht="15.75" customHeight="1" x14ac:dyDescent="0.35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ht="15.75" customHeight="1" x14ac:dyDescent="0.35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ht="15.75" customHeight="1" x14ac:dyDescent="0.35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ht="15.75" customHeight="1" x14ac:dyDescent="0.35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ht="15.75" customHeight="1" x14ac:dyDescent="0.35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ht="15.75" customHeight="1" x14ac:dyDescent="0.35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ht="15.75" customHeight="1" x14ac:dyDescent="0.35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ht="15.75" customHeight="1" x14ac:dyDescent="0.35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ht="15.75" customHeight="1" x14ac:dyDescent="0.35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ht="15.75" customHeight="1" x14ac:dyDescent="0.35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ht="15.75" customHeight="1" x14ac:dyDescent="0.35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ht="15.75" customHeight="1" x14ac:dyDescent="0.35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ht="15.75" customHeight="1" x14ac:dyDescent="0.35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ht="15.75" customHeight="1" x14ac:dyDescent="0.35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ht="15.75" customHeight="1" x14ac:dyDescent="0.35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ht="15.75" customHeight="1" x14ac:dyDescent="0.35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ht="15.75" customHeight="1" x14ac:dyDescent="0.35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ht="15.75" customHeight="1" x14ac:dyDescent="0.35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ht="15.75" customHeight="1" x14ac:dyDescent="0.35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15.75" customHeight="1" x14ac:dyDescent="0.35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15.75" customHeight="1" x14ac:dyDescent="0.35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ht="15.75" customHeight="1" x14ac:dyDescent="0.35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ht="15.75" customHeight="1" x14ac:dyDescent="0.35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ht="15.75" customHeight="1" x14ac:dyDescent="0.35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ht="15.75" customHeight="1" x14ac:dyDescent="0.35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ht="15.75" customHeight="1" x14ac:dyDescent="0.35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ht="15.75" customHeight="1" x14ac:dyDescent="0.35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ht="15.75" customHeight="1" x14ac:dyDescent="0.35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ht="15.75" customHeight="1" x14ac:dyDescent="0.35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ht="15.75" customHeight="1" x14ac:dyDescent="0.35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ht="15.75" customHeight="1" x14ac:dyDescent="0.35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ht="15.75" customHeight="1" x14ac:dyDescent="0.35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ht="15.75" customHeight="1" x14ac:dyDescent="0.35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ht="15.75" customHeight="1" x14ac:dyDescent="0.35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ht="15.75" customHeight="1" x14ac:dyDescent="0.35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ht="15.75" customHeight="1" x14ac:dyDescent="0.35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ht="15.75" customHeight="1" x14ac:dyDescent="0.35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ht="15.75" customHeight="1" x14ac:dyDescent="0.35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ht="15.75" customHeight="1" x14ac:dyDescent="0.35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ht="15.75" customHeight="1" x14ac:dyDescent="0.35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ht="15.75" customHeight="1" x14ac:dyDescent="0.35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ht="15.75" customHeight="1" x14ac:dyDescent="0.35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ht="15.75" customHeight="1" x14ac:dyDescent="0.35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 ht="15.75" customHeight="1" x14ac:dyDescent="0.35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ht="15.75" customHeight="1" x14ac:dyDescent="0.35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ht="15.75" customHeight="1" x14ac:dyDescent="0.35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ht="15.75" customHeight="1" x14ac:dyDescent="0.35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ht="15.75" customHeight="1" x14ac:dyDescent="0.35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ht="15.75" customHeight="1" x14ac:dyDescent="0.35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ht="15.75" customHeight="1" x14ac:dyDescent="0.35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ht="15.75" customHeight="1" x14ac:dyDescent="0.35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ht="15.75" customHeight="1" x14ac:dyDescent="0.35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ht="15.75" customHeight="1" x14ac:dyDescent="0.35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ht="15.75" customHeight="1" x14ac:dyDescent="0.35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ht="15.75" customHeight="1" x14ac:dyDescent="0.35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ht="15.75" customHeight="1" x14ac:dyDescent="0.35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ht="15.75" customHeight="1" x14ac:dyDescent="0.35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ht="15.75" customHeight="1" x14ac:dyDescent="0.35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ht="15.75" customHeight="1" x14ac:dyDescent="0.35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ht="15.75" customHeight="1" x14ac:dyDescent="0.35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ht="15.75" customHeight="1" x14ac:dyDescent="0.35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ht="15.75" customHeight="1" x14ac:dyDescent="0.35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ht="15.75" customHeight="1" x14ac:dyDescent="0.35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ht="15.75" customHeight="1" x14ac:dyDescent="0.35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ht="15.75" customHeight="1" x14ac:dyDescent="0.35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ht="15.75" customHeight="1" x14ac:dyDescent="0.35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ht="15.75" customHeight="1" x14ac:dyDescent="0.35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ht="15.75" customHeight="1" x14ac:dyDescent="0.35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ht="15.75" customHeight="1" x14ac:dyDescent="0.35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ht="15.75" customHeight="1" x14ac:dyDescent="0.35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ht="15.75" customHeight="1" x14ac:dyDescent="0.35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ht="15.75" customHeight="1" x14ac:dyDescent="0.35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ht="15.75" customHeight="1" x14ac:dyDescent="0.35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ht="15.75" customHeight="1" x14ac:dyDescent="0.35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ht="15.75" customHeight="1" x14ac:dyDescent="0.35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ht="15.75" customHeight="1" x14ac:dyDescent="0.35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ht="15.75" customHeight="1" x14ac:dyDescent="0.35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ht="15.75" customHeight="1" x14ac:dyDescent="0.35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ht="15.75" customHeight="1" x14ac:dyDescent="0.35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ht="15.75" customHeight="1" x14ac:dyDescent="0.35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ht="15.75" customHeight="1" x14ac:dyDescent="0.35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ht="15.75" customHeight="1" x14ac:dyDescent="0.35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ht="15.75" customHeight="1" x14ac:dyDescent="0.35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ht="15.75" customHeight="1" x14ac:dyDescent="0.35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ht="15.75" customHeight="1" x14ac:dyDescent="0.35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ht="15.75" customHeight="1" x14ac:dyDescent="0.35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ht="15.75" customHeight="1" x14ac:dyDescent="0.35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ht="15.75" customHeight="1" x14ac:dyDescent="0.35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ht="15.75" customHeight="1" x14ac:dyDescent="0.35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ht="15.75" customHeight="1" x14ac:dyDescent="0.35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 ht="15.75" customHeight="1" x14ac:dyDescent="0.35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ht="15.75" customHeight="1" x14ac:dyDescent="0.35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ht="15.75" customHeight="1" x14ac:dyDescent="0.35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ht="15.75" customHeight="1" x14ac:dyDescent="0.35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ht="15.75" customHeight="1" x14ac:dyDescent="0.35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ht="15.75" customHeight="1" x14ac:dyDescent="0.35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ht="15.75" customHeight="1" x14ac:dyDescent="0.35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ht="15.75" customHeight="1" x14ac:dyDescent="0.35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ht="15.75" customHeight="1" x14ac:dyDescent="0.35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ht="15.75" customHeight="1" x14ac:dyDescent="0.35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ht="15.75" customHeight="1" x14ac:dyDescent="0.35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ht="15.75" customHeight="1" x14ac:dyDescent="0.35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ht="15.75" customHeight="1" x14ac:dyDescent="0.35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ht="15.75" customHeight="1" x14ac:dyDescent="0.35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ht="15.75" customHeight="1" x14ac:dyDescent="0.35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ht="15.75" customHeight="1" x14ac:dyDescent="0.35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 ht="15.75" customHeight="1" x14ac:dyDescent="0.35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 ht="15.75" customHeight="1" x14ac:dyDescent="0.35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ht="15.75" customHeight="1" x14ac:dyDescent="0.35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ht="15.75" customHeight="1" x14ac:dyDescent="0.35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 ht="15.75" customHeight="1" x14ac:dyDescent="0.35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ht="15.75" customHeight="1" x14ac:dyDescent="0.35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ht="15.75" customHeight="1" x14ac:dyDescent="0.35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ht="15.75" customHeight="1" x14ac:dyDescent="0.35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ht="15.75" customHeight="1" x14ac:dyDescent="0.35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ht="15.75" customHeight="1" x14ac:dyDescent="0.35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ht="15.75" customHeight="1" x14ac:dyDescent="0.35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ht="15.75" customHeight="1" x14ac:dyDescent="0.35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ht="15.75" customHeight="1" x14ac:dyDescent="0.35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ht="15.75" customHeight="1" x14ac:dyDescent="0.35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ht="15.75" customHeight="1" x14ac:dyDescent="0.35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 ht="15.75" customHeight="1" x14ac:dyDescent="0.35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 ht="15.75" customHeight="1" x14ac:dyDescent="0.35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 ht="15.75" customHeight="1" x14ac:dyDescent="0.35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 ht="15.75" customHeight="1" x14ac:dyDescent="0.35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 ht="15.75" customHeight="1" x14ac:dyDescent="0.35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 ht="15.75" customHeight="1" x14ac:dyDescent="0.35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 ht="15.75" customHeight="1" x14ac:dyDescent="0.35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ht="15.75" customHeight="1" x14ac:dyDescent="0.35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ht="15.75" customHeight="1" x14ac:dyDescent="0.35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ht="15.75" customHeight="1" x14ac:dyDescent="0.35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ht="15.75" customHeight="1" x14ac:dyDescent="0.35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ht="15.75" customHeight="1" x14ac:dyDescent="0.35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ht="15.75" customHeight="1" x14ac:dyDescent="0.35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ht="15.75" customHeight="1" x14ac:dyDescent="0.35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ht="15.75" customHeight="1" x14ac:dyDescent="0.35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ht="15.75" customHeight="1" x14ac:dyDescent="0.35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ht="15.75" customHeight="1" x14ac:dyDescent="0.35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 ht="15.75" customHeight="1" x14ac:dyDescent="0.35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 ht="15.75" customHeight="1" x14ac:dyDescent="0.35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 ht="15.75" customHeight="1" x14ac:dyDescent="0.35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 ht="15.75" customHeight="1" x14ac:dyDescent="0.35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:26" ht="15.75" customHeight="1" x14ac:dyDescent="0.35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:26" ht="15.75" customHeight="1" x14ac:dyDescent="0.35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ht="15.75" customHeight="1" x14ac:dyDescent="0.35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 ht="15.75" customHeight="1" x14ac:dyDescent="0.35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:26" ht="15.75" customHeight="1" x14ac:dyDescent="0.35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:26" ht="15.75" customHeight="1" x14ac:dyDescent="0.35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 ht="15.75" customHeight="1" x14ac:dyDescent="0.35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 ht="15.75" customHeight="1" x14ac:dyDescent="0.35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:26" ht="15.75" customHeight="1" x14ac:dyDescent="0.35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 ht="15.75" customHeight="1" x14ac:dyDescent="0.35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 ht="15.75" customHeight="1" x14ac:dyDescent="0.35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:26" ht="15.75" customHeight="1" x14ac:dyDescent="0.35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:26" ht="15.75" customHeight="1" x14ac:dyDescent="0.35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:26" ht="15.75" customHeight="1" x14ac:dyDescent="0.35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:26" ht="15.75" customHeight="1" x14ac:dyDescent="0.35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:26" ht="15.75" customHeight="1" x14ac:dyDescent="0.35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:26" ht="15.75" customHeight="1" x14ac:dyDescent="0.35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:26" ht="15.75" customHeight="1" x14ac:dyDescent="0.35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:26" ht="15.75" customHeight="1" x14ac:dyDescent="0.35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:26" ht="15.75" customHeight="1" x14ac:dyDescent="0.35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:26" ht="15.75" customHeight="1" x14ac:dyDescent="0.35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:26" ht="15.75" customHeight="1" x14ac:dyDescent="0.35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:26" ht="15.75" customHeight="1" x14ac:dyDescent="0.35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:26" ht="15.75" customHeight="1" x14ac:dyDescent="0.35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:26" ht="15.75" customHeight="1" x14ac:dyDescent="0.35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:26" ht="15.75" customHeight="1" x14ac:dyDescent="0.35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:26" ht="15.75" customHeight="1" x14ac:dyDescent="0.35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:26" ht="15.75" customHeight="1" x14ac:dyDescent="0.35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:26" ht="15.75" customHeight="1" x14ac:dyDescent="0.35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:26" ht="15.75" customHeight="1" x14ac:dyDescent="0.35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:26" ht="15.75" customHeight="1" x14ac:dyDescent="0.35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:26" ht="15.75" customHeight="1" x14ac:dyDescent="0.35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:26" ht="15.75" customHeight="1" x14ac:dyDescent="0.35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:26" ht="15.75" customHeight="1" x14ac:dyDescent="0.35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:26" ht="15.75" customHeight="1" x14ac:dyDescent="0.35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:26" ht="15.75" customHeight="1" x14ac:dyDescent="0.35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:26" ht="15.75" customHeight="1" x14ac:dyDescent="0.35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:26" ht="15.75" customHeight="1" x14ac:dyDescent="0.35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:26" ht="15.75" customHeight="1" x14ac:dyDescent="0.35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:26" ht="15.75" customHeight="1" x14ac:dyDescent="0.35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:26" ht="15.75" customHeight="1" x14ac:dyDescent="0.35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:26" ht="15.75" customHeight="1" x14ac:dyDescent="0.35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:26" ht="15.75" customHeight="1" x14ac:dyDescent="0.35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:26" ht="15.75" customHeight="1" x14ac:dyDescent="0.35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:26" ht="15.75" customHeight="1" x14ac:dyDescent="0.35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:26" ht="15.75" customHeight="1" x14ac:dyDescent="0.35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:26" ht="15.75" customHeight="1" x14ac:dyDescent="0.35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:26" ht="15.75" customHeight="1" x14ac:dyDescent="0.35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:26" ht="15.75" customHeight="1" x14ac:dyDescent="0.35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:26" ht="15.75" customHeight="1" x14ac:dyDescent="0.35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:26" ht="15.75" customHeight="1" x14ac:dyDescent="0.35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:26" ht="15.75" customHeight="1" x14ac:dyDescent="0.35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:26" ht="15.75" customHeight="1" x14ac:dyDescent="0.35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:26" ht="15.75" customHeight="1" x14ac:dyDescent="0.35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:26" ht="15.75" customHeight="1" x14ac:dyDescent="0.35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:26" ht="15.75" customHeight="1" x14ac:dyDescent="0.35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:26" ht="15.75" customHeight="1" x14ac:dyDescent="0.35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:26" ht="15.75" customHeight="1" x14ac:dyDescent="0.35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:26" ht="15.75" customHeight="1" x14ac:dyDescent="0.35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:26" ht="15.75" customHeight="1" x14ac:dyDescent="0.35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:26" ht="15.75" customHeight="1" x14ac:dyDescent="0.35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:26" ht="15.75" customHeight="1" x14ac:dyDescent="0.35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:26" ht="15.75" customHeight="1" x14ac:dyDescent="0.35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:26" ht="15.75" customHeight="1" x14ac:dyDescent="0.35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:26" ht="15.75" customHeight="1" x14ac:dyDescent="0.35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:26" ht="15.75" customHeight="1" x14ac:dyDescent="0.35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:26" ht="15.75" customHeight="1" x14ac:dyDescent="0.35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:26" ht="15.75" customHeight="1" x14ac:dyDescent="0.35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:26" ht="15.75" customHeight="1" x14ac:dyDescent="0.35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:26" ht="15.75" customHeight="1" x14ac:dyDescent="0.35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:26" ht="15.75" customHeight="1" x14ac:dyDescent="0.35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:26" ht="15.75" customHeight="1" x14ac:dyDescent="0.35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:26" ht="15.75" customHeight="1" x14ac:dyDescent="0.35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:26" ht="15.75" customHeight="1" x14ac:dyDescent="0.35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:26" ht="15.75" customHeight="1" x14ac:dyDescent="0.35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:26" ht="15.75" customHeight="1" x14ac:dyDescent="0.35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 ht="15.75" customHeight="1" x14ac:dyDescent="0.35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 ht="15.75" customHeight="1" x14ac:dyDescent="0.35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:26" ht="15.75" customHeight="1" x14ac:dyDescent="0.35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:26" ht="15.75" customHeight="1" x14ac:dyDescent="0.35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:26" ht="15.75" customHeight="1" x14ac:dyDescent="0.35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:26" ht="15.75" customHeight="1" x14ac:dyDescent="0.35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:26" ht="15.75" customHeight="1" x14ac:dyDescent="0.35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:26" ht="15.75" customHeight="1" x14ac:dyDescent="0.35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:26" ht="15.75" customHeight="1" x14ac:dyDescent="0.35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:26" ht="15.75" customHeight="1" x14ac:dyDescent="0.35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:26" ht="15.75" customHeight="1" x14ac:dyDescent="0.35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:26" ht="15.75" customHeight="1" x14ac:dyDescent="0.35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:26" ht="15.75" customHeight="1" x14ac:dyDescent="0.35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:26" ht="15.75" customHeight="1" x14ac:dyDescent="0.35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:26" ht="15.75" customHeight="1" x14ac:dyDescent="0.35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:26" ht="15.75" customHeight="1" x14ac:dyDescent="0.35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:26" ht="15.75" customHeight="1" x14ac:dyDescent="0.35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:26" ht="15.75" customHeight="1" x14ac:dyDescent="0.35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:26" ht="15.75" customHeight="1" x14ac:dyDescent="0.35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:26" ht="15.75" customHeight="1" x14ac:dyDescent="0.35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:26" ht="15.75" customHeight="1" x14ac:dyDescent="0.35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:26" ht="15.75" customHeight="1" x14ac:dyDescent="0.35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:26" ht="15.75" customHeight="1" x14ac:dyDescent="0.35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:26" ht="15.75" customHeight="1" x14ac:dyDescent="0.35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:26" ht="15.75" customHeight="1" x14ac:dyDescent="0.35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:26" ht="15.75" customHeight="1" x14ac:dyDescent="0.35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:26" ht="15.75" customHeight="1" x14ac:dyDescent="0.35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:26" ht="15.75" customHeight="1" x14ac:dyDescent="0.35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 ht="15.75" customHeight="1" x14ac:dyDescent="0.35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:26" ht="15.75" customHeight="1" x14ac:dyDescent="0.35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:26" ht="15.75" customHeight="1" x14ac:dyDescent="0.35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:26" ht="15.75" customHeight="1" x14ac:dyDescent="0.35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:26" ht="15.75" customHeight="1" x14ac:dyDescent="0.35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:26" ht="15.75" customHeight="1" x14ac:dyDescent="0.35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:26" ht="15.75" customHeight="1" x14ac:dyDescent="0.35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:26" ht="15.75" customHeight="1" x14ac:dyDescent="0.35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:26" ht="15.75" customHeight="1" x14ac:dyDescent="0.35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:26" ht="15.75" customHeight="1" x14ac:dyDescent="0.35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:26" ht="15.75" customHeight="1" x14ac:dyDescent="0.35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:26" ht="15.75" customHeight="1" x14ac:dyDescent="0.35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:26" ht="15.75" customHeight="1" x14ac:dyDescent="0.35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:26" ht="15.75" customHeight="1" x14ac:dyDescent="0.35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:26" ht="15.75" customHeight="1" x14ac:dyDescent="0.35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:26" ht="15.75" customHeight="1" x14ac:dyDescent="0.35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 ht="15.75" customHeight="1" x14ac:dyDescent="0.35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:26" ht="15.75" customHeight="1" x14ac:dyDescent="0.35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:26" ht="15.75" customHeight="1" x14ac:dyDescent="0.35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:26" ht="15.75" customHeight="1" x14ac:dyDescent="0.35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:26" ht="15.75" customHeight="1" x14ac:dyDescent="0.35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:26" ht="15.75" customHeight="1" x14ac:dyDescent="0.35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:26" ht="15.75" customHeight="1" x14ac:dyDescent="0.35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:26" ht="15.75" customHeight="1" x14ac:dyDescent="0.35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:26" ht="15.75" customHeight="1" x14ac:dyDescent="0.35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:26" ht="15.75" customHeight="1" x14ac:dyDescent="0.35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:26" ht="15.75" customHeight="1" x14ac:dyDescent="0.35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:26" ht="15.75" customHeight="1" x14ac:dyDescent="0.35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:26" ht="15.75" customHeight="1" x14ac:dyDescent="0.35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:26" ht="15.75" customHeight="1" x14ac:dyDescent="0.35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:26" ht="15.75" customHeight="1" x14ac:dyDescent="0.35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:26" ht="15.75" customHeight="1" x14ac:dyDescent="0.35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:26" ht="15.75" customHeight="1" x14ac:dyDescent="0.35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:26" ht="15.75" customHeight="1" x14ac:dyDescent="0.35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:26" ht="15.75" customHeight="1" x14ac:dyDescent="0.35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:26" ht="15.75" customHeight="1" x14ac:dyDescent="0.35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:26" ht="15.75" customHeight="1" x14ac:dyDescent="0.35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:26" ht="15.75" customHeight="1" x14ac:dyDescent="0.35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:26" ht="15.75" customHeight="1" x14ac:dyDescent="0.35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:26" ht="15.75" customHeight="1" x14ac:dyDescent="0.35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:26" ht="15.75" customHeight="1" x14ac:dyDescent="0.35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:26" ht="15.75" customHeight="1" x14ac:dyDescent="0.35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:26" ht="15.75" customHeight="1" x14ac:dyDescent="0.35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:26" ht="15.75" customHeight="1" x14ac:dyDescent="0.35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:26" ht="15.75" customHeight="1" x14ac:dyDescent="0.35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:26" ht="15.75" customHeight="1" x14ac:dyDescent="0.35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:26" ht="15.75" customHeight="1" x14ac:dyDescent="0.35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:26" ht="15.75" customHeight="1" x14ac:dyDescent="0.35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:26" ht="15.75" customHeight="1" x14ac:dyDescent="0.35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:26" ht="15.75" customHeight="1" x14ac:dyDescent="0.35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:26" ht="15.75" customHeight="1" x14ac:dyDescent="0.35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:26" ht="15.75" customHeight="1" x14ac:dyDescent="0.35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:26" ht="15.75" customHeight="1" x14ac:dyDescent="0.35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:26" ht="15.75" customHeight="1" x14ac:dyDescent="0.35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:26" ht="15.75" customHeight="1" x14ac:dyDescent="0.35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:26" ht="15.75" customHeight="1" x14ac:dyDescent="0.35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:26" ht="15.75" customHeight="1" x14ac:dyDescent="0.35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:26" ht="15.75" customHeight="1" x14ac:dyDescent="0.35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:26" ht="15.75" customHeight="1" x14ac:dyDescent="0.35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:26" ht="15.75" customHeight="1" x14ac:dyDescent="0.35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:26" ht="15.75" customHeight="1" x14ac:dyDescent="0.35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:26" ht="15.75" customHeight="1" x14ac:dyDescent="0.35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:26" ht="15.75" customHeight="1" x14ac:dyDescent="0.35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:26" ht="15.75" customHeight="1" x14ac:dyDescent="0.35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:26" ht="15.75" customHeight="1" x14ac:dyDescent="0.35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:26" ht="15.75" customHeight="1" x14ac:dyDescent="0.35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:26" ht="15.75" customHeight="1" x14ac:dyDescent="0.35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:26" ht="15.75" customHeight="1" x14ac:dyDescent="0.35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:26" ht="15.75" customHeight="1" x14ac:dyDescent="0.35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:26" ht="15.75" customHeight="1" x14ac:dyDescent="0.35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:26" ht="15.75" customHeight="1" x14ac:dyDescent="0.35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:26" ht="15.75" customHeight="1" x14ac:dyDescent="0.35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:26" ht="15.75" customHeight="1" x14ac:dyDescent="0.35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:26" ht="15.75" customHeight="1" x14ac:dyDescent="0.35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:26" ht="15.75" customHeight="1" x14ac:dyDescent="0.35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:26" ht="15.75" customHeight="1" x14ac:dyDescent="0.35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:26" ht="15.75" customHeight="1" x14ac:dyDescent="0.35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:26" ht="15.75" customHeight="1" x14ac:dyDescent="0.35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:26" ht="15.75" customHeight="1" x14ac:dyDescent="0.35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:26" ht="15.75" customHeight="1" x14ac:dyDescent="0.35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:26" ht="15.75" customHeight="1" x14ac:dyDescent="0.35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:26" ht="15.75" customHeight="1" x14ac:dyDescent="0.35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:26" ht="15.75" customHeight="1" x14ac:dyDescent="0.35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:26" ht="15.75" customHeight="1" x14ac:dyDescent="0.35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:26" ht="15.75" customHeight="1" x14ac:dyDescent="0.35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:26" ht="15.75" customHeight="1" x14ac:dyDescent="0.35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:26" ht="15.75" customHeight="1" x14ac:dyDescent="0.35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:26" ht="15.75" customHeight="1" x14ac:dyDescent="0.35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:26" ht="15.75" customHeight="1" x14ac:dyDescent="0.35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:26" ht="15.75" customHeight="1" x14ac:dyDescent="0.35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:26" ht="15.75" customHeight="1" x14ac:dyDescent="0.35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:26" ht="15.75" customHeight="1" x14ac:dyDescent="0.35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:26" ht="15.75" customHeight="1" x14ac:dyDescent="0.35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:26" ht="15.75" customHeight="1" x14ac:dyDescent="0.35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:26" ht="15.75" customHeight="1" x14ac:dyDescent="0.35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:26" ht="15.75" customHeight="1" x14ac:dyDescent="0.35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:26" ht="15.75" customHeight="1" x14ac:dyDescent="0.35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:26" ht="15.75" customHeight="1" x14ac:dyDescent="0.35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:26" ht="15.75" customHeight="1" x14ac:dyDescent="0.35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:26" ht="15.75" customHeight="1" x14ac:dyDescent="0.35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:26" ht="15.75" customHeight="1" x14ac:dyDescent="0.35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:26" ht="15.75" customHeight="1" x14ac:dyDescent="0.35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:26" ht="15.75" customHeight="1" x14ac:dyDescent="0.35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:26" ht="15.75" customHeight="1" x14ac:dyDescent="0.35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:26" ht="15.75" customHeight="1" x14ac:dyDescent="0.35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:26" ht="15.75" customHeight="1" x14ac:dyDescent="0.35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:26" ht="15.75" customHeight="1" x14ac:dyDescent="0.35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:26" ht="15.75" customHeight="1" x14ac:dyDescent="0.35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:26" ht="15.75" customHeight="1" x14ac:dyDescent="0.35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:26" ht="15.75" customHeight="1" x14ac:dyDescent="0.35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:26" ht="15.75" customHeight="1" x14ac:dyDescent="0.35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:26" ht="15.75" customHeight="1" x14ac:dyDescent="0.35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:26" ht="15.75" customHeight="1" x14ac:dyDescent="0.35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:26" ht="15.75" customHeight="1" x14ac:dyDescent="0.35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:26" ht="15.75" customHeight="1" x14ac:dyDescent="0.35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:26" ht="15.75" customHeight="1" x14ac:dyDescent="0.35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:26" ht="15.75" customHeight="1" x14ac:dyDescent="0.35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:26" ht="15.75" customHeight="1" x14ac:dyDescent="0.35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:26" ht="15.75" customHeight="1" x14ac:dyDescent="0.35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:26" ht="15.75" customHeight="1" x14ac:dyDescent="0.35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:26" ht="15.75" customHeight="1" x14ac:dyDescent="0.35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:26" ht="15.75" customHeight="1" x14ac:dyDescent="0.35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:26" ht="15.75" customHeight="1" x14ac:dyDescent="0.35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:26" ht="15.75" customHeight="1" x14ac:dyDescent="0.35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:26" ht="15.75" customHeight="1" x14ac:dyDescent="0.35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:26" ht="15.75" customHeight="1" x14ac:dyDescent="0.35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:26" ht="15.75" customHeight="1" x14ac:dyDescent="0.35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:26" ht="15.75" customHeight="1" x14ac:dyDescent="0.35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:26" ht="15.75" customHeight="1" x14ac:dyDescent="0.35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:26" ht="15.75" customHeight="1" x14ac:dyDescent="0.35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:26" ht="15.75" customHeight="1" x14ac:dyDescent="0.35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:26" ht="15.75" customHeight="1" x14ac:dyDescent="0.35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:26" ht="15.75" customHeight="1" x14ac:dyDescent="0.35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:26" ht="15.75" customHeight="1" x14ac:dyDescent="0.35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:26" ht="15.75" customHeight="1" x14ac:dyDescent="0.35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:26" ht="15.75" customHeight="1" x14ac:dyDescent="0.35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:26" ht="15.75" customHeight="1" x14ac:dyDescent="0.35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:26" ht="15.75" customHeight="1" x14ac:dyDescent="0.35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:26" ht="15.75" customHeight="1" x14ac:dyDescent="0.35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:26" ht="15.75" customHeight="1" x14ac:dyDescent="0.35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:26" ht="15.75" customHeight="1" x14ac:dyDescent="0.35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:26" ht="15.75" customHeight="1" x14ac:dyDescent="0.35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:26" ht="15.75" customHeight="1" x14ac:dyDescent="0.35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:26" ht="15.75" customHeight="1" x14ac:dyDescent="0.35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:26" ht="15.75" customHeight="1" x14ac:dyDescent="0.35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:26" ht="15.75" customHeight="1" x14ac:dyDescent="0.35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:26" ht="15.75" customHeight="1" x14ac:dyDescent="0.35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:26" ht="15.75" customHeight="1" x14ac:dyDescent="0.35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:26" ht="15.75" customHeight="1" x14ac:dyDescent="0.35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:26" ht="15.75" customHeight="1" x14ac:dyDescent="0.35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:26" ht="15.75" customHeight="1" x14ac:dyDescent="0.35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:26" ht="15.75" customHeight="1" x14ac:dyDescent="0.35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:26" ht="15.75" customHeight="1" x14ac:dyDescent="0.35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:26" ht="15.75" customHeight="1" x14ac:dyDescent="0.35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:26" ht="15.75" customHeight="1" x14ac:dyDescent="0.35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:26" ht="15.75" customHeight="1" x14ac:dyDescent="0.35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:26" ht="15.75" customHeight="1" x14ac:dyDescent="0.35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:26" ht="15.75" customHeight="1" x14ac:dyDescent="0.35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:26" ht="15.75" customHeight="1" x14ac:dyDescent="0.35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:26" ht="15.75" customHeight="1" x14ac:dyDescent="0.35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:26" ht="15.75" customHeight="1" x14ac:dyDescent="0.35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:26" ht="15.75" customHeight="1" x14ac:dyDescent="0.35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:26" ht="15.75" customHeight="1" x14ac:dyDescent="0.35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:26" ht="15.75" customHeight="1" x14ac:dyDescent="0.35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:26" ht="15.75" customHeight="1" x14ac:dyDescent="0.35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:26" ht="15.75" customHeight="1" x14ac:dyDescent="0.35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:26" ht="15.75" customHeight="1" x14ac:dyDescent="0.35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:26" ht="15.75" customHeight="1" x14ac:dyDescent="0.35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:26" ht="15.75" customHeight="1" x14ac:dyDescent="0.35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:26" ht="15.75" customHeight="1" x14ac:dyDescent="0.35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:26" ht="15.75" customHeight="1" x14ac:dyDescent="0.35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:26" ht="15.75" customHeight="1" x14ac:dyDescent="0.35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:26" ht="15.75" customHeight="1" x14ac:dyDescent="0.35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:26" ht="15.75" customHeight="1" x14ac:dyDescent="0.35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1:26" ht="15.75" customHeight="1" x14ac:dyDescent="0.35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:26" ht="15.75" customHeight="1" x14ac:dyDescent="0.35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:26" ht="15.75" customHeight="1" x14ac:dyDescent="0.35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1:26" ht="15.75" customHeight="1" x14ac:dyDescent="0.35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1:26" ht="15.75" customHeight="1" x14ac:dyDescent="0.35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1:26" ht="15.75" customHeight="1" x14ac:dyDescent="0.35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1:26" ht="15.75" customHeight="1" x14ac:dyDescent="0.35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:26" ht="15.75" customHeight="1" x14ac:dyDescent="0.35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:26" ht="15.75" customHeight="1" x14ac:dyDescent="0.35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:26" ht="15.75" customHeight="1" x14ac:dyDescent="0.35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1:26" ht="15.75" customHeight="1" x14ac:dyDescent="0.35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1:26" ht="15.75" customHeight="1" x14ac:dyDescent="0.35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:26" ht="15.75" customHeight="1" x14ac:dyDescent="0.35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:26" ht="15.75" customHeight="1" x14ac:dyDescent="0.35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1:26" ht="15.75" customHeight="1" x14ac:dyDescent="0.35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1:26" ht="15.75" customHeight="1" x14ac:dyDescent="0.35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1:26" ht="15.75" customHeight="1" x14ac:dyDescent="0.35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:26" ht="15.75" customHeight="1" x14ac:dyDescent="0.35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:26" ht="15.75" customHeight="1" x14ac:dyDescent="0.35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1:26" ht="15.75" customHeight="1" x14ac:dyDescent="0.35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1:26" ht="15.75" customHeight="1" x14ac:dyDescent="0.35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1:26" ht="15.75" customHeight="1" x14ac:dyDescent="0.35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:26" ht="15.75" customHeight="1" x14ac:dyDescent="0.35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:26" ht="15.75" customHeight="1" x14ac:dyDescent="0.35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:26" ht="15.75" customHeight="1" x14ac:dyDescent="0.35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:26" ht="15.75" customHeight="1" x14ac:dyDescent="0.35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:26" ht="15.75" customHeight="1" x14ac:dyDescent="0.35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1:26" ht="15.75" customHeight="1" x14ac:dyDescent="0.35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:26" ht="15.75" customHeight="1" x14ac:dyDescent="0.35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:26" ht="15.75" customHeight="1" x14ac:dyDescent="0.35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1:26" ht="15.75" customHeight="1" x14ac:dyDescent="0.35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1:26" ht="15.75" customHeight="1" x14ac:dyDescent="0.35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1:26" ht="15.75" customHeight="1" x14ac:dyDescent="0.35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:26" ht="15.75" customHeight="1" x14ac:dyDescent="0.35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:26" ht="15.75" customHeight="1" x14ac:dyDescent="0.35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1:26" ht="15.75" customHeight="1" x14ac:dyDescent="0.35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1:26" ht="15.75" customHeight="1" x14ac:dyDescent="0.35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1:26" ht="15.75" customHeight="1" x14ac:dyDescent="0.35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1:26" ht="15.75" customHeight="1" x14ac:dyDescent="0.35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1:26" ht="15.75" customHeight="1" x14ac:dyDescent="0.35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1:26" ht="15.75" customHeight="1" x14ac:dyDescent="0.35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:26" ht="15.75" customHeight="1" x14ac:dyDescent="0.35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:26" ht="15.75" customHeight="1" x14ac:dyDescent="0.35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:26" ht="15.75" customHeight="1" x14ac:dyDescent="0.35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:26" ht="15.75" customHeight="1" x14ac:dyDescent="0.35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:26" ht="15.75" customHeight="1" x14ac:dyDescent="0.35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:26" ht="15.75" customHeight="1" x14ac:dyDescent="0.35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1:26" ht="15.75" customHeight="1" x14ac:dyDescent="0.35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1:26" ht="15.75" customHeight="1" x14ac:dyDescent="0.35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:26" ht="15.75" customHeight="1" x14ac:dyDescent="0.35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:26" ht="15.75" customHeight="1" x14ac:dyDescent="0.35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1:26" ht="15.75" customHeight="1" x14ac:dyDescent="0.35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1:26" ht="15.75" customHeight="1" x14ac:dyDescent="0.35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1:26" ht="15.75" customHeight="1" x14ac:dyDescent="0.35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1:26" ht="15.75" customHeight="1" x14ac:dyDescent="0.35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1:26" ht="15.75" customHeight="1" x14ac:dyDescent="0.35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1:26" ht="15.75" customHeight="1" x14ac:dyDescent="0.35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:26" ht="15.75" customHeight="1" x14ac:dyDescent="0.35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:26" ht="15.75" customHeight="1" x14ac:dyDescent="0.35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:26" ht="15.75" customHeight="1" x14ac:dyDescent="0.35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:26" ht="15.75" customHeight="1" x14ac:dyDescent="0.35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1:26" ht="15.75" customHeight="1" x14ac:dyDescent="0.35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:26" ht="15.75" customHeight="1" x14ac:dyDescent="0.35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:26" ht="15.75" customHeight="1" x14ac:dyDescent="0.35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:26" ht="15.75" customHeight="1" x14ac:dyDescent="0.35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:26" ht="15.75" customHeight="1" x14ac:dyDescent="0.35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1:26" ht="15.75" customHeight="1" x14ac:dyDescent="0.35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1:26" ht="15.75" customHeight="1" x14ac:dyDescent="0.35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1:26" ht="15.75" customHeight="1" x14ac:dyDescent="0.35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1:26" ht="15.75" customHeight="1" x14ac:dyDescent="0.35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1:26" ht="15.75" customHeight="1" x14ac:dyDescent="0.35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1:26" ht="15.75" customHeight="1" x14ac:dyDescent="0.35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1:26" ht="15.75" customHeight="1" x14ac:dyDescent="0.35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:26" ht="15.75" customHeight="1" x14ac:dyDescent="0.35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:26" ht="15.75" customHeight="1" x14ac:dyDescent="0.35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:26" ht="15.75" customHeight="1" x14ac:dyDescent="0.35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:26" ht="15.75" customHeight="1" x14ac:dyDescent="0.35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1:26" ht="15.75" customHeight="1" x14ac:dyDescent="0.35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1:26" ht="15.75" customHeight="1" x14ac:dyDescent="0.35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1:26" ht="15.75" customHeight="1" x14ac:dyDescent="0.35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1:26" ht="15.75" customHeight="1" x14ac:dyDescent="0.35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1:26" ht="15.75" customHeight="1" x14ac:dyDescent="0.35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1:26" ht="15.75" customHeight="1" x14ac:dyDescent="0.35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:26" ht="15.75" customHeight="1" x14ac:dyDescent="0.35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:26" ht="15.75" customHeight="1" x14ac:dyDescent="0.35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:26" ht="15.75" customHeight="1" x14ac:dyDescent="0.35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:26" ht="15.75" customHeight="1" x14ac:dyDescent="0.35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1:26" ht="15.75" customHeight="1" x14ac:dyDescent="0.35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1:26" ht="15.75" customHeight="1" x14ac:dyDescent="0.35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1:26" ht="15.75" customHeight="1" x14ac:dyDescent="0.35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:26" ht="15.75" customHeight="1" x14ac:dyDescent="0.35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:26" ht="15.75" customHeight="1" x14ac:dyDescent="0.35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:26" ht="15.75" customHeight="1" x14ac:dyDescent="0.35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1:26" ht="15.75" customHeight="1" x14ac:dyDescent="0.35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:26" ht="15.75" customHeight="1" x14ac:dyDescent="0.35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:26" ht="15.75" customHeight="1" x14ac:dyDescent="0.35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1:26" ht="15.75" customHeight="1" x14ac:dyDescent="0.35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1:26" ht="15.75" customHeight="1" x14ac:dyDescent="0.35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1:26" ht="15.75" customHeight="1" x14ac:dyDescent="0.35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1:26" ht="15.75" customHeight="1" x14ac:dyDescent="0.35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1:26" ht="15.75" customHeight="1" x14ac:dyDescent="0.35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1:26" ht="15.75" customHeight="1" x14ac:dyDescent="0.35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1:26" ht="15.75" customHeight="1" x14ac:dyDescent="0.35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1:26" ht="15.75" customHeight="1" x14ac:dyDescent="0.35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1:26" ht="15.75" customHeight="1" x14ac:dyDescent="0.35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:26" ht="15.75" customHeight="1" x14ac:dyDescent="0.35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:26" ht="15.75" customHeight="1" x14ac:dyDescent="0.35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:26" ht="15.75" customHeight="1" x14ac:dyDescent="0.35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:26" ht="15.75" customHeight="1" x14ac:dyDescent="0.35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1:26" ht="15.75" customHeight="1" x14ac:dyDescent="0.35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spans="1:26" ht="15.75" customHeight="1" x14ac:dyDescent="0.35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spans="1:26" ht="15.75" customHeight="1" x14ac:dyDescent="0.35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spans="1:26" ht="15.75" customHeight="1" x14ac:dyDescent="0.35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spans="1:26" ht="15.75" customHeight="1" x14ac:dyDescent="0.35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spans="1:26" ht="15.75" customHeight="1" x14ac:dyDescent="0.35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spans="1:26" ht="15.75" customHeight="1" x14ac:dyDescent="0.35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spans="1:26" ht="15.75" customHeight="1" x14ac:dyDescent="0.35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spans="1:26" ht="15.75" customHeight="1" x14ac:dyDescent="0.35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spans="1:26" ht="15.75" customHeight="1" x14ac:dyDescent="0.35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spans="1:26" ht="15.75" customHeight="1" x14ac:dyDescent="0.35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spans="1:26" ht="15.75" customHeight="1" x14ac:dyDescent="0.35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spans="1:26" ht="15.75" customHeight="1" x14ac:dyDescent="0.35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spans="1:26" ht="15.75" customHeight="1" x14ac:dyDescent="0.35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spans="1:26" ht="15.75" customHeight="1" x14ac:dyDescent="0.35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spans="1:26" ht="15.75" customHeight="1" x14ac:dyDescent="0.35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spans="1:26" ht="15.75" customHeight="1" x14ac:dyDescent="0.35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spans="1:26" ht="15.75" customHeight="1" x14ac:dyDescent="0.35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spans="1:26" ht="15.75" customHeight="1" x14ac:dyDescent="0.35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spans="1:26" ht="15.75" customHeight="1" x14ac:dyDescent="0.35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spans="1:26" ht="15.75" customHeight="1" x14ac:dyDescent="0.35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spans="1:26" ht="15.75" customHeight="1" x14ac:dyDescent="0.35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spans="1:26" ht="15.75" customHeight="1" x14ac:dyDescent="0.35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spans="1:26" ht="15.75" customHeight="1" x14ac:dyDescent="0.35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spans="1:26" ht="15.75" customHeight="1" x14ac:dyDescent="0.35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spans="1:26" ht="15.75" customHeight="1" x14ac:dyDescent="0.35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spans="1:26" ht="15.75" customHeight="1" x14ac:dyDescent="0.35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spans="1:26" ht="15.75" customHeight="1" x14ac:dyDescent="0.35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spans="1:26" ht="15.75" customHeight="1" x14ac:dyDescent="0.35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spans="1:26" ht="15.75" customHeight="1" x14ac:dyDescent="0.35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spans="1:26" ht="15.75" customHeight="1" x14ac:dyDescent="0.35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spans="1:26" ht="15.75" customHeight="1" x14ac:dyDescent="0.35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spans="1:26" ht="15.75" customHeight="1" x14ac:dyDescent="0.35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spans="1:26" ht="15.75" customHeight="1" x14ac:dyDescent="0.35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spans="1:26" ht="15.75" customHeight="1" x14ac:dyDescent="0.35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spans="1:26" ht="15.75" customHeight="1" x14ac:dyDescent="0.35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spans="1:26" ht="15.75" customHeight="1" x14ac:dyDescent="0.35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spans="1:26" ht="15.75" customHeight="1" x14ac:dyDescent="0.35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spans="1:26" ht="15.75" customHeight="1" x14ac:dyDescent="0.35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spans="1:26" ht="15.75" customHeight="1" x14ac:dyDescent="0.35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spans="1:26" ht="15.75" customHeight="1" x14ac:dyDescent="0.35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spans="1:26" ht="15.75" customHeight="1" x14ac:dyDescent="0.35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spans="1:26" ht="15.75" customHeight="1" x14ac:dyDescent="0.35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spans="1:26" ht="15.75" customHeight="1" x14ac:dyDescent="0.35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spans="1:26" ht="15.75" customHeight="1" x14ac:dyDescent="0.35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spans="1:26" ht="15.75" customHeight="1" x14ac:dyDescent="0.35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spans="1:26" ht="15.75" customHeight="1" x14ac:dyDescent="0.35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spans="1:26" ht="15.75" customHeight="1" x14ac:dyDescent="0.35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spans="1:26" ht="15.75" customHeight="1" x14ac:dyDescent="0.35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spans="1:26" ht="15.75" customHeight="1" x14ac:dyDescent="0.35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spans="1:26" ht="15.75" customHeight="1" x14ac:dyDescent="0.35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spans="1:26" ht="15.75" customHeight="1" x14ac:dyDescent="0.35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spans="1:26" ht="15.75" customHeight="1" x14ac:dyDescent="0.35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spans="1:26" ht="15.75" customHeight="1" x14ac:dyDescent="0.35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spans="1:26" ht="15.75" customHeight="1" x14ac:dyDescent="0.35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spans="1:26" ht="15.75" customHeight="1" x14ac:dyDescent="0.35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spans="1:26" ht="15.75" customHeight="1" x14ac:dyDescent="0.35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spans="1:26" ht="15.75" customHeight="1" x14ac:dyDescent="0.35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spans="1:26" ht="15.75" customHeight="1" x14ac:dyDescent="0.35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spans="1:26" ht="15.75" customHeight="1" x14ac:dyDescent="0.35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spans="1:26" ht="15.75" customHeight="1" x14ac:dyDescent="0.35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spans="1:26" ht="15.75" customHeight="1" x14ac:dyDescent="0.35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spans="1:26" ht="15.75" customHeight="1" x14ac:dyDescent="0.35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spans="1:26" ht="15.75" customHeight="1" x14ac:dyDescent="0.35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spans="1:26" ht="15.75" customHeight="1" x14ac:dyDescent="0.35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spans="1:26" ht="15.75" customHeight="1" x14ac:dyDescent="0.35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spans="1:26" ht="15.75" customHeight="1" x14ac:dyDescent="0.35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spans="1:26" ht="15.75" customHeight="1" x14ac:dyDescent="0.35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spans="1:26" ht="15.75" customHeight="1" x14ac:dyDescent="0.35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spans="1:26" ht="15.75" customHeight="1" x14ac:dyDescent="0.35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spans="1:26" ht="15.75" customHeight="1" x14ac:dyDescent="0.35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spans="1:26" ht="15.75" customHeight="1" x14ac:dyDescent="0.35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spans="1:26" ht="15.75" customHeight="1" x14ac:dyDescent="0.35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spans="1:26" ht="15.75" customHeight="1" x14ac:dyDescent="0.35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spans="1:26" ht="15.75" customHeight="1" x14ac:dyDescent="0.35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  <row r="1001" spans="1:26" ht="15.75" customHeight="1" x14ac:dyDescent="0.35">
      <c r="A1001" s="1"/>
      <c r="B1001" s="1"/>
      <c r="C1001" s="1"/>
      <c r="D1001" s="1"/>
      <c r="E1001" s="1"/>
      <c r="F1001" s="1"/>
      <c r="G1001" s="1"/>
      <c r="H1001" s="1"/>
      <c r="I1001" s="1"/>
      <c r="J1001" s="1"/>
      <c r="K1001" s="1"/>
      <c r="L1001" s="1"/>
      <c r="M1001" s="1"/>
      <c r="N1001" s="1"/>
      <c r="O1001" s="1"/>
      <c r="P1001" s="1"/>
      <c r="Q1001" s="1"/>
      <c r="R1001" s="1"/>
      <c r="S1001" s="1"/>
      <c r="T1001" s="1"/>
      <c r="U1001" s="1"/>
      <c r="V1001" s="1"/>
      <c r="W1001" s="1"/>
      <c r="X1001" s="1"/>
      <c r="Y1001" s="1"/>
      <c r="Z1001" s="1"/>
    </row>
    <row r="1002" spans="1:26" ht="15.75" customHeight="1" x14ac:dyDescent="0.35">
      <c r="A1002" s="1"/>
      <c r="B1002" s="1"/>
      <c r="C1002" s="1"/>
      <c r="D1002" s="1"/>
      <c r="E1002" s="1"/>
      <c r="F1002" s="1"/>
      <c r="G1002" s="1"/>
      <c r="H1002" s="1"/>
      <c r="I1002" s="1"/>
      <c r="J1002" s="1"/>
      <c r="K1002" s="1"/>
      <c r="L1002" s="1"/>
      <c r="M1002" s="1"/>
      <c r="N1002" s="1"/>
      <c r="O1002" s="1"/>
      <c r="P1002" s="1"/>
      <c r="Q1002" s="1"/>
      <c r="R1002" s="1"/>
      <c r="S1002" s="1"/>
      <c r="T1002" s="1"/>
      <c r="U1002" s="1"/>
      <c r="V1002" s="1"/>
      <c r="W1002" s="1"/>
      <c r="X1002" s="1"/>
      <c r="Y1002" s="1"/>
      <c r="Z1002" s="1"/>
    </row>
    <row r="1003" spans="1:26" ht="15.75" customHeight="1" x14ac:dyDescent="0.35">
      <c r="A1003" s="1"/>
      <c r="B1003" s="1"/>
      <c r="C1003" s="1"/>
      <c r="D1003" s="1"/>
      <c r="E1003" s="1"/>
      <c r="F1003" s="1"/>
      <c r="G1003" s="1"/>
      <c r="H1003" s="1"/>
      <c r="I1003" s="1"/>
      <c r="J1003" s="1"/>
      <c r="K1003" s="1"/>
      <c r="L1003" s="1"/>
      <c r="M1003" s="1"/>
      <c r="N1003" s="1"/>
      <c r="O1003" s="1"/>
      <c r="P1003" s="1"/>
      <c r="Q1003" s="1"/>
      <c r="R1003" s="1"/>
      <c r="S1003" s="1"/>
      <c r="T1003" s="1"/>
      <c r="U1003" s="1"/>
      <c r="V1003" s="1"/>
      <c r="W1003" s="1"/>
      <c r="X1003" s="1"/>
      <c r="Y1003" s="1"/>
      <c r="Z1003" s="1"/>
    </row>
    <row r="1004" spans="1:26" ht="15.75" customHeight="1" x14ac:dyDescent="0.35">
      <c r="A1004" s="1"/>
      <c r="B1004" s="1"/>
      <c r="C1004" s="1"/>
      <c r="D1004" s="1"/>
      <c r="E1004" s="1"/>
      <c r="F1004" s="1"/>
      <c r="G1004" s="1"/>
      <c r="H1004" s="1"/>
      <c r="I1004" s="1"/>
      <c r="J1004" s="1"/>
      <c r="K1004" s="1"/>
      <c r="L1004" s="1"/>
      <c r="M1004" s="1"/>
      <c r="N1004" s="1"/>
      <c r="O1004" s="1"/>
      <c r="P1004" s="1"/>
      <c r="Q1004" s="1"/>
      <c r="R1004" s="1"/>
      <c r="S1004" s="1"/>
      <c r="T1004" s="1"/>
      <c r="U1004" s="1"/>
      <c r="V1004" s="1"/>
      <c r="W1004" s="1"/>
      <c r="X1004" s="1"/>
      <c r="Y1004" s="1"/>
      <c r="Z1004" s="1"/>
    </row>
    <row r="1005" spans="1:26" ht="15.75" customHeight="1" x14ac:dyDescent="0.35">
      <c r="A1005" s="1"/>
      <c r="B1005" s="1"/>
      <c r="C1005" s="1"/>
      <c r="D1005" s="1"/>
      <c r="E1005" s="1"/>
      <c r="F1005" s="1"/>
      <c r="G1005" s="1"/>
      <c r="H1005" s="1"/>
      <c r="I1005" s="1"/>
      <c r="J1005" s="1"/>
      <c r="K1005" s="1"/>
      <c r="L1005" s="1"/>
      <c r="M1005" s="1"/>
      <c r="N1005" s="1"/>
      <c r="O1005" s="1"/>
      <c r="P1005" s="1"/>
      <c r="Q1005" s="1"/>
      <c r="R1005" s="1"/>
      <c r="S1005" s="1"/>
      <c r="T1005" s="1"/>
      <c r="U1005" s="1"/>
      <c r="V1005" s="1"/>
      <c r="W1005" s="1"/>
      <c r="X1005" s="1"/>
      <c r="Y1005" s="1"/>
      <c r="Z1005" s="1"/>
    </row>
    <row r="1006" spans="1:26" ht="15.75" customHeight="1" x14ac:dyDescent="0.35">
      <c r="A1006" s="1"/>
      <c r="B1006" s="1"/>
      <c r="C1006" s="1"/>
      <c r="D1006" s="1"/>
      <c r="E1006" s="1"/>
      <c r="F1006" s="1"/>
      <c r="G1006" s="1"/>
      <c r="H1006" s="1"/>
      <c r="I1006" s="1"/>
      <c r="J1006" s="1"/>
      <c r="K1006" s="1"/>
      <c r="L1006" s="1"/>
      <c r="M1006" s="1"/>
      <c r="N1006" s="1"/>
      <c r="O1006" s="1"/>
      <c r="P1006" s="1"/>
      <c r="Q1006" s="1"/>
      <c r="R1006" s="1"/>
      <c r="S1006" s="1"/>
      <c r="T1006" s="1"/>
      <c r="U1006" s="1"/>
      <c r="V1006" s="1"/>
      <c r="W1006" s="1"/>
      <c r="X1006" s="1"/>
      <c r="Y1006" s="1"/>
      <c r="Z1006" s="1"/>
    </row>
    <row r="1007" spans="1:26" ht="15.75" customHeight="1" x14ac:dyDescent="0.35">
      <c r="A1007" s="1"/>
      <c r="B1007" s="1"/>
      <c r="C1007" s="1"/>
      <c r="D1007" s="1"/>
      <c r="E1007" s="1"/>
      <c r="F1007" s="1"/>
      <c r="G1007" s="1"/>
      <c r="H1007" s="1"/>
      <c r="I1007" s="1"/>
      <c r="J1007" s="1"/>
      <c r="K1007" s="1"/>
      <c r="L1007" s="1"/>
      <c r="M1007" s="1"/>
      <c r="N1007" s="1"/>
      <c r="O1007" s="1"/>
      <c r="P1007" s="1"/>
      <c r="Q1007" s="1"/>
      <c r="R1007" s="1"/>
      <c r="S1007" s="1"/>
      <c r="T1007" s="1"/>
      <c r="U1007" s="1"/>
      <c r="V1007" s="1"/>
      <c r="W1007" s="1"/>
      <c r="X1007" s="1"/>
      <c r="Y1007" s="1"/>
      <c r="Z1007" s="1"/>
    </row>
    <row r="1008" spans="1:26" ht="15.75" customHeight="1" x14ac:dyDescent="0.35">
      <c r="A1008" s="1"/>
      <c r="B1008" s="1"/>
      <c r="C1008" s="1"/>
      <c r="D1008" s="1"/>
      <c r="E1008" s="1"/>
      <c r="F1008" s="1"/>
      <c r="G1008" s="1"/>
      <c r="H1008" s="1"/>
      <c r="I1008" s="1"/>
      <c r="J1008" s="1"/>
      <c r="K1008" s="1"/>
      <c r="L1008" s="1"/>
      <c r="M1008" s="1"/>
      <c r="N1008" s="1"/>
      <c r="O1008" s="1"/>
      <c r="P1008" s="1"/>
      <c r="Q1008" s="1"/>
      <c r="R1008" s="1"/>
      <c r="S1008" s="1"/>
      <c r="T1008" s="1"/>
      <c r="U1008" s="1"/>
      <c r="V1008" s="1"/>
      <c r="W1008" s="1"/>
      <c r="X1008" s="1"/>
      <c r="Y1008" s="1"/>
      <c r="Z1008" s="1"/>
    </row>
    <row r="1009" spans="1:26" ht="15.75" customHeight="1" x14ac:dyDescent="0.35">
      <c r="A1009" s="1"/>
      <c r="B1009" s="1"/>
      <c r="C1009" s="1"/>
      <c r="D1009" s="1"/>
      <c r="E1009" s="1"/>
      <c r="F1009" s="1"/>
      <c r="G1009" s="1"/>
      <c r="H1009" s="1"/>
      <c r="I1009" s="1"/>
      <c r="J1009" s="1"/>
      <c r="K1009" s="1"/>
      <c r="L1009" s="1"/>
      <c r="M1009" s="1"/>
      <c r="N1009" s="1"/>
      <c r="O1009" s="1"/>
      <c r="P1009" s="1"/>
      <c r="Q1009" s="1"/>
      <c r="R1009" s="1"/>
      <c r="S1009" s="1"/>
      <c r="T1009" s="1"/>
      <c r="U1009" s="1"/>
      <c r="V1009" s="1"/>
      <c r="W1009" s="1"/>
      <c r="X1009" s="1"/>
      <c r="Y1009" s="1"/>
      <c r="Z1009" s="1"/>
    </row>
    <row r="1010" spans="1:26" ht="15.75" customHeight="1" x14ac:dyDescent="0.35">
      <c r="A1010" s="1"/>
      <c r="B1010" s="1"/>
      <c r="C1010" s="1"/>
      <c r="D1010" s="1"/>
      <c r="E1010" s="1"/>
      <c r="F1010" s="1"/>
      <c r="G1010" s="1"/>
      <c r="H1010" s="1"/>
      <c r="I1010" s="1"/>
      <c r="J1010" s="1"/>
      <c r="K1010" s="1"/>
      <c r="L1010" s="1"/>
      <c r="M1010" s="1"/>
      <c r="N1010" s="1"/>
      <c r="O1010" s="1"/>
      <c r="P1010" s="1"/>
      <c r="Q1010" s="1"/>
      <c r="R1010" s="1"/>
      <c r="S1010" s="1"/>
      <c r="T1010" s="1"/>
      <c r="U1010" s="1"/>
      <c r="V1010" s="1"/>
      <c r="W1010" s="1"/>
      <c r="X1010" s="1"/>
      <c r="Y1010" s="1"/>
      <c r="Z1010" s="1"/>
    </row>
    <row r="1011" spans="1:26" ht="15.75" customHeight="1" x14ac:dyDescent="0.35">
      <c r="A1011" s="1"/>
      <c r="B1011" s="1"/>
      <c r="C1011" s="1"/>
      <c r="D1011" s="1"/>
      <c r="E1011" s="1"/>
      <c r="F1011" s="1"/>
      <c r="G1011" s="1"/>
      <c r="H1011" s="1"/>
      <c r="I1011" s="1"/>
      <c r="J1011" s="1"/>
      <c r="K1011" s="1"/>
      <c r="L1011" s="1"/>
      <c r="M1011" s="1"/>
      <c r="N1011" s="1"/>
      <c r="O1011" s="1"/>
      <c r="P1011" s="1"/>
      <c r="Q1011" s="1"/>
      <c r="R1011" s="1"/>
      <c r="S1011" s="1"/>
      <c r="T1011" s="1"/>
      <c r="U1011" s="1"/>
      <c r="V1011" s="1"/>
      <c r="W1011" s="1"/>
      <c r="X1011" s="1"/>
      <c r="Y1011" s="1"/>
      <c r="Z1011" s="1"/>
    </row>
    <row r="1012" spans="1:26" ht="15.75" customHeight="1" x14ac:dyDescent="0.35">
      <c r="A1012" s="1"/>
      <c r="B1012" s="1"/>
      <c r="C1012" s="1"/>
      <c r="D1012" s="1"/>
      <c r="E1012" s="1"/>
      <c r="F1012" s="1"/>
      <c r="G1012" s="1"/>
      <c r="H1012" s="1"/>
      <c r="I1012" s="1"/>
      <c r="J1012" s="1"/>
      <c r="K1012" s="1"/>
      <c r="L1012" s="1"/>
      <c r="M1012" s="1"/>
      <c r="N1012" s="1"/>
      <c r="O1012" s="1"/>
      <c r="P1012" s="1"/>
      <c r="Q1012" s="1"/>
      <c r="R1012" s="1"/>
      <c r="S1012" s="1"/>
      <c r="T1012" s="1"/>
      <c r="U1012" s="1"/>
      <c r="V1012" s="1"/>
      <c r="W1012" s="1"/>
      <c r="X1012" s="1"/>
      <c r="Y1012" s="1"/>
      <c r="Z1012" s="1"/>
    </row>
    <row r="1013" spans="1:26" ht="15.75" customHeight="1" x14ac:dyDescent="0.35">
      <c r="A1013" s="1"/>
      <c r="B1013" s="1"/>
      <c r="C1013" s="1"/>
      <c r="D1013" s="1"/>
      <c r="E1013" s="1"/>
      <c r="F1013" s="1"/>
      <c r="G1013" s="1"/>
      <c r="H1013" s="1"/>
      <c r="I1013" s="1"/>
      <c r="J1013" s="1"/>
      <c r="K1013" s="1"/>
      <c r="L1013" s="1"/>
      <c r="M1013" s="1"/>
      <c r="N1013" s="1"/>
      <c r="O1013" s="1"/>
      <c r="P1013" s="1"/>
      <c r="Q1013" s="1"/>
      <c r="R1013" s="1"/>
      <c r="S1013" s="1"/>
      <c r="T1013" s="1"/>
      <c r="U1013" s="1"/>
      <c r="V1013" s="1"/>
      <c r="W1013" s="1"/>
      <c r="X1013" s="1"/>
      <c r="Y1013" s="1"/>
      <c r="Z1013" s="1"/>
    </row>
    <row r="1014" spans="1:26" ht="15.75" customHeight="1" x14ac:dyDescent="0.35">
      <c r="A1014" s="1"/>
      <c r="B1014" s="1"/>
      <c r="C1014" s="1"/>
      <c r="D1014" s="1"/>
      <c r="E1014" s="1"/>
      <c r="F1014" s="1"/>
      <c r="G1014" s="1"/>
      <c r="H1014" s="1"/>
      <c r="I1014" s="1"/>
      <c r="J1014" s="1"/>
      <c r="K1014" s="1"/>
      <c r="L1014" s="1"/>
      <c r="M1014" s="1"/>
      <c r="N1014" s="1"/>
      <c r="O1014" s="1"/>
      <c r="P1014" s="1"/>
      <c r="Q1014" s="1"/>
      <c r="R1014" s="1"/>
      <c r="S1014" s="1"/>
      <c r="T1014" s="1"/>
      <c r="U1014" s="1"/>
      <c r="V1014" s="1"/>
      <c r="W1014" s="1"/>
      <c r="X1014" s="1"/>
      <c r="Y1014" s="1"/>
      <c r="Z1014" s="1"/>
    </row>
    <row r="1015" spans="1:26" ht="15.75" customHeight="1" x14ac:dyDescent="0.35">
      <c r="A1015" s="1"/>
      <c r="B1015" s="1"/>
      <c r="C1015" s="1"/>
      <c r="D1015" s="1"/>
      <c r="E1015" s="1"/>
      <c r="F1015" s="1"/>
      <c r="G1015" s="1"/>
      <c r="H1015" s="1"/>
      <c r="I1015" s="1"/>
      <c r="J1015" s="1"/>
      <c r="K1015" s="1"/>
      <c r="L1015" s="1"/>
      <c r="M1015" s="1"/>
      <c r="N1015" s="1"/>
      <c r="O1015" s="1"/>
      <c r="P1015" s="1"/>
      <c r="Q1015" s="1"/>
      <c r="R1015" s="1"/>
      <c r="S1015" s="1"/>
      <c r="T1015" s="1"/>
      <c r="U1015" s="1"/>
      <c r="V1015" s="1"/>
      <c r="W1015" s="1"/>
      <c r="X1015" s="1"/>
      <c r="Y1015" s="1"/>
      <c r="Z1015" s="1"/>
    </row>
    <row r="1016" spans="1:26" ht="15.75" customHeight="1" x14ac:dyDescent="0.35">
      <c r="A1016" s="1"/>
      <c r="B1016" s="1"/>
      <c r="C1016" s="1"/>
      <c r="D1016" s="1"/>
      <c r="E1016" s="1"/>
      <c r="F1016" s="1"/>
      <c r="G1016" s="1"/>
      <c r="H1016" s="1"/>
      <c r="I1016" s="1"/>
      <c r="J1016" s="1"/>
      <c r="K1016" s="1"/>
      <c r="L1016" s="1"/>
      <c r="M1016" s="1"/>
      <c r="N1016" s="1"/>
      <c r="O1016" s="1"/>
      <c r="P1016" s="1"/>
      <c r="Q1016" s="1"/>
      <c r="R1016" s="1"/>
      <c r="S1016" s="1"/>
      <c r="T1016" s="1"/>
      <c r="U1016" s="1"/>
      <c r="V1016" s="1"/>
      <c r="W1016" s="1"/>
      <c r="X1016" s="1"/>
      <c r="Y1016" s="1"/>
      <c r="Z1016" s="1"/>
    </row>
    <row r="1017" spans="1:26" ht="15.75" customHeight="1" x14ac:dyDescent="0.35">
      <c r="A1017" s="1"/>
      <c r="B1017" s="1"/>
      <c r="C1017" s="1"/>
      <c r="D1017" s="1"/>
      <c r="E1017" s="1"/>
      <c r="F1017" s="1"/>
      <c r="G1017" s="1"/>
      <c r="H1017" s="1"/>
      <c r="I1017" s="1"/>
      <c r="J1017" s="1"/>
      <c r="K1017" s="1"/>
      <c r="L1017" s="1"/>
      <c r="M1017" s="1"/>
      <c r="N1017" s="1"/>
      <c r="O1017" s="1"/>
      <c r="P1017" s="1"/>
      <c r="Q1017" s="1"/>
      <c r="R1017" s="1"/>
      <c r="S1017" s="1"/>
      <c r="T1017" s="1"/>
      <c r="U1017" s="1"/>
      <c r="V1017" s="1"/>
      <c r="W1017" s="1"/>
      <c r="X1017" s="1"/>
      <c r="Y1017" s="1"/>
      <c r="Z1017" s="1"/>
    </row>
    <row r="1018" spans="1:26" ht="15.75" customHeight="1" x14ac:dyDescent="0.35">
      <c r="A1018" s="1"/>
      <c r="B1018" s="1"/>
      <c r="C1018" s="1"/>
      <c r="D1018" s="1"/>
      <c r="E1018" s="1"/>
      <c r="F1018" s="1"/>
      <c r="G1018" s="1"/>
      <c r="H1018" s="1"/>
      <c r="I1018" s="1"/>
      <c r="J1018" s="1"/>
      <c r="K1018" s="1"/>
      <c r="L1018" s="1"/>
      <c r="M1018" s="1"/>
      <c r="N1018" s="1"/>
      <c r="O1018" s="1"/>
      <c r="P1018" s="1"/>
      <c r="Q1018" s="1"/>
      <c r="R1018" s="1"/>
      <c r="S1018" s="1"/>
      <c r="T1018" s="1"/>
      <c r="U1018" s="1"/>
      <c r="V1018" s="1"/>
      <c r="W1018" s="1"/>
      <c r="X1018" s="1"/>
      <c r="Y1018" s="1"/>
      <c r="Z1018" s="1"/>
    </row>
    <row r="1019" spans="1:26" ht="15.75" customHeight="1" x14ac:dyDescent="0.35">
      <c r="A1019" s="1"/>
      <c r="B1019" s="1"/>
      <c r="C1019" s="1"/>
      <c r="D1019" s="1"/>
      <c r="E1019" s="1"/>
      <c r="F1019" s="1"/>
      <c r="G1019" s="1"/>
      <c r="H1019" s="1"/>
      <c r="I1019" s="1"/>
      <c r="J1019" s="1"/>
      <c r="K1019" s="1"/>
      <c r="L1019" s="1"/>
      <c r="M1019" s="1"/>
      <c r="N1019" s="1"/>
      <c r="O1019" s="1"/>
      <c r="P1019" s="1"/>
      <c r="Q1019" s="1"/>
      <c r="R1019" s="1"/>
      <c r="S1019" s="1"/>
      <c r="T1019" s="1"/>
      <c r="U1019" s="1"/>
      <c r="V1019" s="1"/>
      <c r="W1019" s="1"/>
      <c r="X1019" s="1"/>
      <c r="Y1019" s="1"/>
      <c r="Z1019" s="1"/>
    </row>
    <row r="1020" spans="1:26" ht="15.75" customHeight="1" x14ac:dyDescent="0.35">
      <c r="A1020" s="1"/>
      <c r="B1020" s="1"/>
      <c r="C1020" s="1"/>
      <c r="D1020" s="1"/>
      <c r="E1020" s="1"/>
      <c r="F1020" s="1"/>
      <c r="G1020" s="1"/>
      <c r="H1020" s="1"/>
      <c r="I1020" s="1"/>
      <c r="J1020" s="1"/>
      <c r="K1020" s="1"/>
      <c r="L1020" s="1"/>
      <c r="M1020" s="1"/>
      <c r="N1020" s="1"/>
      <c r="O1020" s="1"/>
      <c r="P1020" s="1"/>
      <c r="Q1020" s="1"/>
      <c r="R1020" s="1"/>
      <c r="S1020" s="1"/>
      <c r="T1020" s="1"/>
      <c r="U1020" s="1"/>
      <c r="V1020" s="1"/>
      <c r="W1020" s="1"/>
      <c r="X1020" s="1"/>
      <c r="Y1020" s="1"/>
      <c r="Z1020" s="1"/>
    </row>
  </sheetData>
  <mergeCells count="39">
    <mergeCell ref="A1:D1"/>
    <mergeCell ref="A2:D2"/>
    <mergeCell ref="B3:D3"/>
    <mergeCell ref="B5:D5"/>
    <mergeCell ref="B4:D4"/>
    <mergeCell ref="B6:D6"/>
    <mergeCell ref="B7:D7"/>
    <mergeCell ref="B9:D9"/>
    <mergeCell ref="B10:D10"/>
    <mergeCell ref="B8:D8"/>
    <mergeCell ref="B11:D11"/>
    <mergeCell ref="B12:D12"/>
    <mergeCell ref="B13:D13"/>
    <mergeCell ref="B14:D14"/>
    <mergeCell ref="B15:D15"/>
    <mergeCell ref="B22:D22"/>
    <mergeCell ref="B23:D23"/>
    <mergeCell ref="B24:D24"/>
    <mergeCell ref="B21:D21"/>
    <mergeCell ref="B25:D25"/>
    <mergeCell ref="B26:D26"/>
    <mergeCell ref="B38:D38"/>
    <mergeCell ref="B45:D45"/>
    <mergeCell ref="B54:D54"/>
    <mergeCell ref="B59:D59"/>
    <mergeCell ref="B60:D60"/>
    <mergeCell ref="B72:D72"/>
    <mergeCell ref="B87:D87"/>
    <mergeCell ref="B153:D153"/>
    <mergeCell ref="B156:D156"/>
    <mergeCell ref="B160:D160"/>
    <mergeCell ref="B164:D164"/>
    <mergeCell ref="B88:D88"/>
    <mergeCell ref="B102:D102"/>
    <mergeCell ref="B105:D105"/>
    <mergeCell ref="B114:D114"/>
    <mergeCell ref="B123:D123"/>
    <mergeCell ref="B132:D132"/>
    <mergeCell ref="B148:D14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DAG final format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dso</dc:creator>
  <cp:lastModifiedBy>Kinga Lhamo</cp:lastModifiedBy>
  <cp:lastPrinted>2022-11-29T15:56:56Z</cp:lastPrinted>
  <dcterms:created xsi:type="dcterms:W3CDTF">2020-09-01T07:54:51Z</dcterms:created>
  <dcterms:modified xsi:type="dcterms:W3CDTF">2022-11-29T17:40:28Z</dcterms:modified>
</cp:coreProperties>
</file>